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0" yWindow="0" windowWidth="25065" windowHeight="10725"/>
  </bookViews>
  <sheets>
    <sheet name="торги 17.12.2021" sheetId="1" r:id="rId1"/>
  </sheets>
  <definedNames>
    <definedName name="_xlnm._FilterDatabase" localSheetId="0" hidden="1">'торги 17.12.2021'!$A$1:$U$533</definedName>
    <definedName name="_xlnm.Print_Titles" localSheetId="0">'торги 17.12.2021'!$1:$1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P3" i="1" s="1"/>
  <c r="N4" i="1"/>
  <c r="P4" i="1" s="1"/>
  <c r="N5" i="1"/>
  <c r="P5" i="1" s="1"/>
  <c r="N6" i="1"/>
  <c r="P6" i="1" s="1"/>
  <c r="N7" i="1"/>
  <c r="P7" i="1" s="1"/>
  <c r="N8" i="1"/>
  <c r="P8" i="1" s="1"/>
  <c r="N9" i="1"/>
  <c r="P9" i="1" s="1"/>
  <c r="N10" i="1"/>
  <c r="P10" i="1" s="1"/>
  <c r="N11" i="1"/>
  <c r="P11" i="1" s="1"/>
  <c r="N12" i="1"/>
  <c r="P12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P18" i="1" s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N25" i="1"/>
  <c r="P25" i="1" s="1"/>
  <c r="N26" i="1"/>
  <c r="P26" i="1" s="1"/>
  <c r="N27" i="1"/>
  <c r="P27" i="1" s="1"/>
  <c r="N28" i="1"/>
  <c r="P28" i="1" s="1"/>
  <c r="N29" i="1"/>
  <c r="P29" i="1" s="1"/>
  <c r="N30" i="1"/>
  <c r="P30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P46" i="1" s="1"/>
  <c r="N47" i="1"/>
  <c r="P47" i="1" s="1"/>
  <c r="N48" i="1"/>
  <c r="P48" i="1" s="1"/>
  <c r="N49" i="1"/>
  <c r="P49" i="1" s="1"/>
  <c r="N50" i="1"/>
  <c r="P50" i="1" s="1"/>
  <c r="N51" i="1"/>
  <c r="P51" i="1" s="1"/>
  <c r="N52" i="1"/>
  <c r="P52" i="1" s="1"/>
  <c r="N53" i="1"/>
  <c r="P53" i="1" s="1"/>
  <c r="N54" i="1"/>
  <c r="P54" i="1" s="1"/>
  <c r="N55" i="1"/>
  <c r="P55" i="1" s="1"/>
  <c r="N56" i="1"/>
  <c r="P56" i="1" s="1"/>
  <c r="N57" i="1"/>
  <c r="P57" i="1" s="1"/>
  <c r="N58" i="1"/>
  <c r="P58" i="1" s="1"/>
  <c r="N59" i="1"/>
  <c r="P59" i="1" s="1"/>
  <c r="N60" i="1"/>
  <c r="P60" i="1" s="1"/>
  <c r="N61" i="1"/>
  <c r="P61" i="1" s="1"/>
  <c r="N62" i="1"/>
  <c r="P62" i="1" s="1"/>
  <c r="N63" i="1"/>
  <c r="P63" i="1" s="1"/>
  <c r="N64" i="1"/>
  <c r="P64" i="1" s="1"/>
  <c r="N65" i="1"/>
  <c r="P65" i="1" s="1"/>
  <c r="N66" i="1"/>
  <c r="P66" i="1" s="1"/>
  <c r="N67" i="1"/>
  <c r="P67" i="1" s="1"/>
  <c r="N68" i="1"/>
  <c r="P68" i="1" s="1"/>
  <c r="N69" i="1"/>
  <c r="P69" i="1" s="1"/>
  <c r="N70" i="1"/>
  <c r="P70" i="1" s="1"/>
  <c r="N71" i="1"/>
  <c r="P71" i="1" s="1"/>
  <c r="N72" i="1"/>
  <c r="P72" i="1" s="1"/>
  <c r="N73" i="1"/>
  <c r="P73" i="1" s="1"/>
  <c r="N74" i="1"/>
  <c r="P74" i="1" s="1"/>
  <c r="N75" i="1"/>
  <c r="P75" i="1" s="1"/>
  <c r="N76" i="1"/>
  <c r="P76" i="1" s="1"/>
  <c r="N77" i="1"/>
  <c r="P77" i="1" s="1"/>
  <c r="N78" i="1"/>
  <c r="P78" i="1" s="1"/>
  <c r="N79" i="1"/>
  <c r="P79" i="1" s="1"/>
  <c r="N80" i="1"/>
  <c r="P80" i="1" s="1"/>
  <c r="N81" i="1"/>
  <c r="P81" i="1" s="1"/>
  <c r="N82" i="1"/>
  <c r="P82" i="1" s="1"/>
  <c r="N83" i="1"/>
  <c r="P83" i="1" s="1"/>
  <c r="N84" i="1"/>
  <c r="P84" i="1" s="1"/>
  <c r="N85" i="1"/>
  <c r="P85" i="1" s="1"/>
  <c r="N86" i="1"/>
  <c r="P86" i="1" s="1"/>
  <c r="N87" i="1"/>
  <c r="P87" i="1" s="1"/>
  <c r="N88" i="1"/>
  <c r="P88" i="1" s="1"/>
  <c r="N89" i="1"/>
  <c r="P89" i="1" s="1"/>
  <c r="N90" i="1"/>
  <c r="P90" i="1" s="1"/>
  <c r="N91" i="1"/>
  <c r="P91" i="1" s="1"/>
  <c r="N92" i="1"/>
  <c r="P92" i="1" s="1"/>
  <c r="N93" i="1"/>
  <c r="P93" i="1" s="1"/>
  <c r="N94" i="1"/>
  <c r="P94" i="1" s="1"/>
  <c r="N95" i="1"/>
  <c r="P95" i="1" s="1"/>
  <c r="N96" i="1"/>
  <c r="P96" i="1" s="1"/>
  <c r="N97" i="1"/>
  <c r="P97" i="1" s="1"/>
  <c r="N98" i="1"/>
  <c r="P98" i="1" s="1"/>
  <c r="N99" i="1"/>
  <c r="P99" i="1" s="1"/>
  <c r="N100" i="1"/>
  <c r="P100" i="1" s="1"/>
  <c r="N101" i="1"/>
  <c r="P101" i="1" s="1"/>
  <c r="N102" i="1"/>
  <c r="P102" i="1" s="1"/>
  <c r="N103" i="1"/>
  <c r="P103" i="1" s="1"/>
  <c r="N104" i="1"/>
  <c r="P104" i="1" s="1"/>
  <c r="N105" i="1"/>
  <c r="P105" i="1" s="1"/>
  <c r="N106" i="1"/>
  <c r="P106" i="1" s="1"/>
  <c r="N107" i="1"/>
  <c r="P107" i="1" s="1"/>
  <c r="N108" i="1"/>
  <c r="P108" i="1" s="1"/>
  <c r="N109" i="1"/>
  <c r="P109" i="1" s="1"/>
  <c r="N110" i="1"/>
  <c r="P110" i="1" s="1"/>
  <c r="N111" i="1"/>
  <c r="P111" i="1" s="1"/>
  <c r="N112" i="1"/>
  <c r="P112" i="1" s="1"/>
  <c r="N113" i="1"/>
  <c r="P113" i="1" s="1"/>
  <c r="N114" i="1"/>
  <c r="P114" i="1" s="1"/>
  <c r="N115" i="1"/>
  <c r="P115" i="1" s="1"/>
  <c r="N116" i="1"/>
  <c r="P116" i="1" s="1"/>
  <c r="N117" i="1"/>
  <c r="P117" i="1" s="1"/>
  <c r="N118" i="1"/>
  <c r="P118" i="1" s="1"/>
  <c r="N119" i="1"/>
  <c r="P119" i="1" s="1"/>
  <c r="N120" i="1"/>
  <c r="P120" i="1" s="1"/>
  <c r="N121" i="1"/>
  <c r="P121" i="1" s="1"/>
  <c r="N122" i="1"/>
  <c r="P122" i="1" s="1"/>
  <c r="N123" i="1"/>
  <c r="P123" i="1" s="1"/>
  <c r="N124" i="1"/>
  <c r="P124" i="1" s="1"/>
  <c r="N125" i="1"/>
  <c r="P125" i="1" s="1"/>
  <c r="N126" i="1"/>
  <c r="P126" i="1" s="1"/>
  <c r="N127" i="1"/>
  <c r="P127" i="1" s="1"/>
  <c r="N128" i="1"/>
  <c r="P128" i="1" s="1"/>
  <c r="N129" i="1"/>
  <c r="P129" i="1" s="1"/>
  <c r="N130" i="1"/>
  <c r="P130" i="1" s="1"/>
  <c r="N131" i="1"/>
  <c r="P131" i="1" s="1"/>
  <c r="N132" i="1"/>
  <c r="P132" i="1" s="1"/>
  <c r="N133" i="1"/>
  <c r="P133" i="1" s="1"/>
  <c r="N134" i="1"/>
  <c r="P134" i="1" s="1"/>
  <c r="N135" i="1"/>
  <c r="P135" i="1" s="1"/>
  <c r="N136" i="1"/>
  <c r="P136" i="1" s="1"/>
  <c r="N137" i="1"/>
  <c r="P137" i="1" s="1"/>
  <c r="N138" i="1"/>
  <c r="P138" i="1" s="1"/>
  <c r="N139" i="1"/>
  <c r="P139" i="1" s="1"/>
  <c r="N140" i="1"/>
  <c r="P140" i="1" s="1"/>
  <c r="N141" i="1"/>
  <c r="P141" i="1" s="1"/>
  <c r="N142" i="1"/>
  <c r="P142" i="1" s="1"/>
  <c r="N143" i="1"/>
  <c r="P143" i="1" s="1"/>
  <c r="N144" i="1"/>
  <c r="P144" i="1" s="1"/>
  <c r="N145" i="1"/>
  <c r="P145" i="1" s="1"/>
  <c r="N146" i="1"/>
  <c r="P146" i="1" s="1"/>
  <c r="N147" i="1"/>
  <c r="P147" i="1" s="1"/>
  <c r="N148" i="1"/>
  <c r="P148" i="1" s="1"/>
  <c r="N149" i="1"/>
  <c r="P149" i="1" s="1"/>
  <c r="N150" i="1"/>
  <c r="P150" i="1" s="1"/>
  <c r="N151" i="1"/>
  <c r="P151" i="1" s="1"/>
  <c r="N152" i="1"/>
  <c r="P152" i="1" s="1"/>
  <c r="N153" i="1"/>
  <c r="P153" i="1" s="1"/>
  <c r="N154" i="1"/>
  <c r="P154" i="1" s="1"/>
  <c r="N155" i="1"/>
  <c r="P155" i="1" s="1"/>
  <c r="N156" i="1"/>
  <c r="P156" i="1" s="1"/>
  <c r="N157" i="1"/>
  <c r="P157" i="1" s="1"/>
  <c r="N158" i="1"/>
  <c r="P158" i="1" s="1"/>
  <c r="N159" i="1"/>
  <c r="P159" i="1" s="1"/>
  <c r="N160" i="1"/>
  <c r="P160" i="1" s="1"/>
  <c r="N161" i="1"/>
  <c r="P161" i="1" s="1"/>
  <c r="N162" i="1"/>
  <c r="P162" i="1" s="1"/>
  <c r="N163" i="1"/>
  <c r="P163" i="1" s="1"/>
  <c r="N164" i="1"/>
  <c r="P164" i="1" s="1"/>
  <c r="N165" i="1"/>
  <c r="P165" i="1" s="1"/>
  <c r="N166" i="1"/>
  <c r="P166" i="1" s="1"/>
  <c r="N167" i="1"/>
  <c r="P167" i="1" s="1"/>
  <c r="N168" i="1"/>
  <c r="P168" i="1" s="1"/>
  <c r="N169" i="1"/>
  <c r="P169" i="1" s="1"/>
  <c r="N170" i="1"/>
  <c r="P170" i="1" s="1"/>
  <c r="N171" i="1"/>
  <c r="P171" i="1" s="1"/>
  <c r="N172" i="1"/>
  <c r="P172" i="1" s="1"/>
  <c r="N173" i="1"/>
  <c r="P173" i="1" s="1"/>
  <c r="N174" i="1"/>
  <c r="P174" i="1" s="1"/>
  <c r="N175" i="1"/>
  <c r="P175" i="1" s="1"/>
  <c r="N176" i="1"/>
  <c r="P176" i="1" s="1"/>
  <c r="N177" i="1"/>
  <c r="P177" i="1" s="1"/>
  <c r="N178" i="1"/>
  <c r="P178" i="1" s="1"/>
  <c r="N179" i="1"/>
  <c r="P179" i="1" s="1"/>
  <c r="N180" i="1"/>
  <c r="P180" i="1" s="1"/>
  <c r="N181" i="1"/>
  <c r="P181" i="1" s="1"/>
  <c r="N182" i="1"/>
  <c r="P182" i="1" s="1"/>
  <c r="N183" i="1"/>
  <c r="P183" i="1" s="1"/>
  <c r="N184" i="1"/>
  <c r="P184" i="1" s="1"/>
  <c r="N185" i="1"/>
  <c r="P185" i="1" s="1"/>
  <c r="N186" i="1"/>
  <c r="P186" i="1" s="1"/>
  <c r="N187" i="1"/>
  <c r="P187" i="1" s="1"/>
  <c r="N188" i="1"/>
  <c r="P188" i="1" s="1"/>
  <c r="N189" i="1"/>
  <c r="P189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P196" i="1" s="1"/>
  <c r="N197" i="1"/>
  <c r="P197" i="1" s="1"/>
  <c r="N198" i="1"/>
  <c r="P198" i="1" s="1"/>
  <c r="N199" i="1"/>
  <c r="P199" i="1" s="1"/>
  <c r="N200" i="1"/>
  <c r="P200" i="1" s="1"/>
  <c r="N201" i="1"/>
  <c r="P201" i="1" s="1"/>
  <c r="N202" i="1"/>
  <c r="P202" i="1" s="1"/>
  <c r="N203" i="1"/>
  <c r="P203" i="1" s="1"/>
  <c r="N204" i="1"/>
  <c r="P204" i="1" s="1"/>
  <c r="N205" i="1"/>
  <c r="P205" i="1" s="1"/>
  <c r="N206" i="1"/>
  <c r="P206" i="1" s="1"/>
  <c r="N207" i="1"/>
  <c r="P207" i="1" s="1"/>
  <c r="N208" i="1"/>
  <c r="P208" i="1" s="1"/>
  <c r="N209" i="1"/>
  <c r="P209" i="1" s="1"/>
  <c r="N210" i="1"/>
  <c r="P210" i="1" s="1"/>
  <c r="N211" i="1"/>
  <c r="P211" i="1" s="1"/>
  <c r="N212" i="1"/>
  <c r="P212" i="1" s="1"/>
  <c r="N213" i="1"/>
  <c r="P213" i="1" s="1"/>
  <c r="N214" i="1"/>
  <c r="P214" i="1" s="1"/>
  <c r="N215" i="1"/>
  <c r="P215" i="1" s="1"/>
  <c r="N216" i="1"/>
  <c r="P216" i="1" s="1"/>
  <c r="N217" i="1"/>
  <c r="P217" i="1" s="1"/>
  <c r="N218" i="1"/>
  <c r="P218" i="1" s="1"/>
  <c r="N219" i="1"/>
  <c r="P219" i="1" s="1"/>
  <c r="N220" i="1"/>
  <c r="P220" i="1" s="1"/>
  <c r="N221" i="1"/>
  <c r="P221" i="1" s="1"/>
  <c r="N222" i="1"/>
  <c r="P222" i="1" s="1"/>
  <c r="N223" i="1"/>
  <c r="P223" i="1" s="1"/>
  <c r="N224" i="1"/>
  <c r="P224" i="1" s="1"/>
  <c r="N225" i="1"/>
  <c r="P225" i="1" s="1"/>
  <c r="N226" i="1"/>
  <c r="P226" i="1" s="1"/>
  <c r="N227" i="1"/>
  <c r="P227" i="1" s="1"/>
  <c r="N228" i="1"/>
  <c r="P228" i="1" s="1"/>
  <c r="N229" i="1"/>
  <c r="P229" i="1" s="1"/>
  <c r="N230" i="1"/>
  <c r="P230" i="1" s="1"/>
  <c r="N231" i="1"/>
  <c r="P231" i="1" s="1"/>
  <c r="N232" i="1"/>
  <c r="P232" i="1" s="1"/>
  <c r="N233" i="1"/>
  <c r="P233" i="1" s="1"/>
  <c r="N234" i="1"/>
  <c r="P234" i="1" s="1"/>
  <c r="N235" i="1"/>
  <c r="P235" i="1" s="1"/>
  <c r="N236" i="1"/>
  <c r="P236" i="1" s="1"/>
  <c r="N237" i="1"/>
  <c r="P237" i="1" s="1"/>
  <c r="N238" i="1"/>
  <c r="P238" i="1" s="1"/>
  <c r="N239" i="1"/>
  <c r="P239" i="1" s="1"/>
  <c r="N240" i="1"/>
  <c r="P240" i="1" s="1"/>
  <c r="N241" i="1"/>
  <c r="P241" i="1" s="1"/>
  <c r="N242" i="1"/>
  <c r="P242" i="1" s="1"/>
  <c r="N243" i="1"/>
  <c r="P243" i="1" s="1"/>
  <c r="N244" i="1"/>
  <c r="P244" i="1" s="1"/>
  <c r="N245" i="1"/>
  <c r="P245" i="1" s="1"/>
  <c r="N246" i="1"/>
  <c r="P246" i="1" s="1"/>
  <c r="N247" i="1"/>
  <c r="P247" i="1" s="1"/>
  <c r="N248" i="1"/>
  <c r="P248" i="1" s="1"/>
  <c r="N249" i="1"/>
  <c r="P249" i="1" s="1"/>
  <c r="N250" i="1"/>
  <c r="P250" i="1" s="1"/>
  <c r="N251" i="1"/>
  <c r="P251" i="1" s="1"/>
  <c r="N252" i="1"/>
  <c r="P252" i="1" s="1"/>
  <c r="N253" i="1"/>
  <c r="P253" i="1" s="1"/>
  <c r="N254" i="1"/>
  <c r="P254" i="1" s="1"/>
  <c r="N255" i="1"/>
  <c r="P255" i="1" s="1"/>
  <c r="N256" i="1"/>
  <c r="P256" i="1" s="1"/>
  <c r="N257" i="1"/>
  <c r="P257" i="1" s="1"/>
  <c r="N258" i="1"/>
  <c r="P258" i="1" s="1"/>
  <c r="N259" i="1"/>
  <c r="P259" i="1" s="1"/>
  <c r="N260" i="1"/>
  <c r="P260" i="1" s="1"/>
  <c r="N261" i="1"/>
  <c r="P261" i="1" s="1"/>
  <c r="N262" i="1"/>
  <c r="P262" i="1" s="1"/>
  <c r="N263" i="1"/>
  <c r="P263" i="1" s="1"/>
  <c r="N264" i="1"/>
  <c r="P264" i="1" s="1"/>
  <c r="N265" i="1"/>
  <c r="P265" i="1" s="1"/>
  <c r="N266" i="1"/>
  <c r="P266" i="1" s="1"/>
  <c r="N267" i="1"/>
  <c r="P267" i="1" s="1"/>
  <c r="N268" i="1"/>
  <c r="P268" i="1" s="1"/>
  <c r="N269" i="1"/>
  <c r="P269" i="1" s="1"/>
  <c r="N270" i="1"/>
  <c r="P270" i="1" s="1"/>
  <c r="N271" i="1"/>
  <c r="P271" i="1" s="1"/>
  <c r="N272" i="1"/>
  <c r="P272" i="1" s="1"/>
  <c r="N273" i="1"/>
  <c r="P273" i="1" s="1"/>
  <c r="N274" i="1"/>
  <c r="P274" i="1" s="1"/>
  <c r="N275" i="1"/>
  <c r="P275" i="1" s="1"/>
  <c r="N276" i="1"/>
  <c r="P276" i="1" s="1"/>
  <c r="N277" i="1"/>
  <c r="P277" i="1" s="1"/>
  <c r="N278" i="1"/>
  <c r="P278" i="1" s="1"/>
  <c r="N279" i="1"/>
  <c r="P279" i="1" s="1"/>
  <c r="N280" i="1"/>
  <c r="P280" i="1" s="1"/>
  <c r="N281" i="1"/>
  <c r="P281" i="1" s="1"/>
  <c r="N282" i="1"/>
  <c r="P282" i="1" s="1"/>
  <c r="N283" i="1"/>
  <c r="P283" i="1" s="1"/>
  <c r="N284" i="1"/>
  <c r="P284" i="1" s="1"/>
  <c r="N285" i="1"/>
  <c r="P285" i="1" s="1"/>
  <c r="N286" i="1"/>
  <c r="P286" i="1" s="1"/>
  <c r="N287" i="1"/>
  <c r="P287" i="1" s="1"/>
  <c r="N288" i="1"/>
  <c r="P288" i="1" s="1"/>
  <c r="N289" i="1"/>
  <c r="P289" i="1" s="1"/>
  <c r="N290" i="1"/>
  <c r="P290" i="1" s="1"/>
  <c r="N291" i="1"/>
  <c r="P291" i="1" s="1"/>
  <c r="N292" i="1"/>
  <c r="P292" i="1" s="1"/>
  <c r="N293" i="1"/>
  <c r="P293" i="1" s="1"/>
  <c r="N294" i="1"/>
  <c r="P294" i="1" s="1"/>
  <c r="N295" i="1"/>
  <c r="P295" i="1" s="1"/>
  <c r="N296" i="1"/>
  <c r="P296" i="1" s="1"/>
  <c r="N297" i="1"/>
  <c r="P297" i="1" s="1"/>
  <c r="N298" i="1"/>
  <c r="P298" i="1" s="1"/>
  <c r="N299" i="1"/>
  <c r="P299" i="1" s="1"/>
  <c r="N300" i="1"/>
  <c r="P300" i="1" s="1"/>
  <c r="N301" i="1"/>
  <c r="P301" i="1" s="1"/>
  <c r="N302" i="1"/>
  <c r="P302" i="1" s="1"/>
  <c r="N303" i="1"/>
  <c r="P303" i="1" s="1"/>
  <c r="N304" i="1"/>
  <c r="P304" i="1" s="1"/>
  <c r="N305" i="1"/>
  <c r="P305" i="1" s="1"/>
  <c r="N306" i="1"/>
  <c r="P306" i="1" s="1"/>
  <c r="N307" i="1"/>
  <c r="P307" i="1" s="1"/>
  <c r="N308" i="1"/>
  <c r="P308" i="1" s="1"/>
  <c r="N309" i="1"/>
  <c r="P309" i="1" s="1"/>
  <c r="N310" i="1"/>
  <c r="P310" i="1" s="1"/>
  <c r="N311" i="1"/>
  <c r="P311" i="1" s="1"/>
  <c r="N312" i="1"/>
  <c r="P312" i="1" s="1"/>
  <c r="N313" i="1"/>
  <c r="P313" i="1" s="1"/>
  <c r="N316" i="1"/>
  <c r="P316" i="1" s="1"/>
  <c r="N317" i="1"/>
  <c r="P317" i="1" s="1"/>
  <c r="N318" i="1"/>
  <c r="P318" i="1" s="1"/>
  <c r="N320" i="1"/>
  <c r="P320" i="1" s="1"/>
  <c r="N321" i="1"/>
  <c r="P321" i="1" s="1"/>
  <c r="N322" i="1"/>
  <c r="P322" i="1" s="1"/>
  <c r="N323" i="1"/>
  <c r="P323" i="1" s="1"/>
  <c r="N325" i="1"/>
  <c r="P325" i="1" s="1"/>
  <c r="N326" i="1"/>
  <c r="P326" i="1" s="1"/>
  <c r="N327" i="1"/>
  <c r="P327" i="1" s="1"/>
  <c r="N328" i="1"/>
  <c r="P328" i="1" s="1"/>
  <c r="N329" i="1"/>
  <c r="P329" i="1" s="1"/>
  <c r="N330" i="1"/>
  <c r="P330" i="1" s="1"/>
  <c r="N331" i="1"/>
  <c r="P331" i="1" s="1"/>
  <c r="N332" i="1"/>
  <c r="P332" i="1" s="1"/>
  <c r="N333" i="1"/>
  <c r="P333" i="1" s="1"/>
  <c r="N334" i="1"/>
  <c r="P334" i="1" s="1"/>
  <c r="N335" i="1"/>
  <c r="P335" i="1" s="1"/>
  <c r="N336" i="1"/>
  <c r="P336" i="1" s="1"/>
  <c r="N337" i="1"/>
  <c r="P337" i="1" s="1"/>
  <c r="N338" i="1"/>
  <c r="P338" i="1" s="1"/>
  <c r="N339" i="1"/>
  <c r="P339" i="1" s="1"/>
  <c r="N340" i="1"/>
  <c r="P340" i="1" s="1"/>
  <c r="N341" i="1"/>
  <c r="P341" i="1" s="1"/>
  <c r="N342" i="1"/>
  <c r="P342" i="1" s="1"/>
  <c r="N343" i="1"/>
  <c r="P343" i="1" s="1"/>
  <c r="N344" i="1"/>
  <c r="P344" i="1" s="1"/>
  <c r="N345" i="1"/>
  <c r="P345" i="1" s="1"/>
  <c r="N346" i="1"/>
  <c r="P346" i="1" s="1"/>
  <c r="N347" i="1"/>
  <c r="P347" i="1" s="1"/>
  <c r="N348" i="1"/>
  <c r="P348" i="1" s="1"/>
  <c r="N349" i="1"/>
  <c r="P349" i="1" s="1"/>
  <c r="N350" i="1"/>
  <c r="P350" i="1" s="1"/>
  <c r="N351" i="1"/>
  <c r="P351" i="1" s="1"/>
  <c r="N352" i="1"/>
  <c r="P352" i="1" s="1"/>
  <c r="N353" i="1"/>
  <c r="P353" i="1" s="1"/>
  <c r="N354" i="1"/>
  <c r="P354" i="1" s="1"/>
  <c r="N355" i="1"/>
  <c r="P355" i="1" s="1"/>
  <c r="N356" i="1"/>
  <c r="P356" i="1" s="1"/>
  <c r="N357" i="1"/>
  <c r="P357" i="1" s="1"/>
  <c r="N358" i="1"/>
  <c r="P358" i="1" s="1"/>
  <c r="N359" i="1"/>
  <c r="P359" i="1" s="1"/>
  <c r="N360" i="1"/>
  <c r="P360" i="1" s="1"/>
  <c r="N361" i="1"/>
  <c r="P361" i="1" s="1"/>
  <c r="N362" i="1"/>
  <c r="P362" i="1" s="1"/>
  <c r="N363" i="1"/>
  <c r="P363" i="1" s="1"/>
  <c r="N364" i="1"/>
  <c r="P364" i="1" s="1"/>
  <c r="N365" i="1"/>
  <c r="P365" i="1" s="1"/>
  <c r="N366" i="1"/>
  <c r="P366" i="1" s="1"/>
  <c r="N367" i="1"/>
  <c r="P367" i="1" s="1"/>
  <c r="N368" i="1"/>
  <c r="P368" i="1" s="1"/>
  <c r="N369" i="1"/>
  <c r="P369" i="1" s="1"/>
  <c r="N370" i="1"/>
  <c r="P370" i="1" s="1"/>
  <c r="N371" i="1"/>
  <c r="P371" i="1" s="1"/>
  <c r="N372" i="1"/>
  <c r="P372" i="1" s="1"/>
  <c r="N373" i="1"/>
  <c r="P373" i="1" s="1"/>
  <c r="N374" i="1"/>
  <c r="P374" i="1" s="1"/>
  <c r="N375" i="1"/>
  <c r="P375" i="1" s="1"/>
  <c r="N376" i="1"/>
  <c r="P376" i="1" s="1"/>
  <c r="N377" i="1"/>
  <c r="P377" i="1" s="1"/>
  <c r="N378" i="1"/>
  <c r="P378" i="1" s="1"/>
  <c r="N379" i="1"/>
  <c r="P379" i="1" s="1"/>
  <c r="N380" i="1"/>
  <c r="P380" i="1" s="1"/>
  <c r="N381" i="1"/>
  <c r="P381" i="1" s="1"/>
  <c r="N382" i="1"/>
  <c r="P382" i="1" s="1"/>
  <c r="N383" i="1"/>
  <c r="P383" i="1" s="1"/>
  <c r="N384" i="1"/>
  <c r="P384" i="1" s="1"/>
  <c r="N385" i="1"/>
  <c r="P385" i="1" s="1"/>
  <c r="N386" i="1"/>
  <c r="P386" i="1" s="1"/>
  <c r="N387" i="1"/>
  <c r="P387" i="1" s="1"/>
  <c r="N388" i="1"/>
  <c r="P388" i="1" s="1"/>
  <c r="N389" i="1"/>
  <c r="P389" i="1" s="1"/>
  <c r="N390" i="1"/>
  <c r="P390" i="1" s="1"/>
  <c r="N391" i="1"/>
  <c r="P391" i="1" s="1"/>
  <c r="N392" i="1"/>
  <c r="P392" i="1" s="1"/>
  <c r="N393" i="1"/>
  <c r="P393" i="1" s="1"/>
  <c r="N394" i="1"/>
  <c r="P394" i="1" s="1"/>
  <c r="N395" i="1"/>
  <c r="P395" i="1" s="1"/>
  <c r="N396" i="1"/>
  <c r="P396" i="1" s="1"/>
  <c r="N397" i="1"/>
  <c r="P397" i="1" s="1"/>
  <c r="N398" i="1"/>
  <c r="P398" i="1" s="1"/>
  <c r="N399" i="1"/>
  <c r="P399" i="1" s="1"/>
  <c r="N400" i="1"/>
  <c r="P400" i="1" s="1"/>
  <c r="N401" i="1"/>
  <c r="P401" i="1" s="1"/>
  <c r="N402" i="1"/>
  <c r="P402" i="1" s="1"/>
  <c r="N403" i="1"/>
  <c r="P403" i="1" s="1"/>
  <c r="N404" i="1"/>
  <c r="P404" i="1" s="1"/>
  <c r="N405" i="1"/>
  <c r="P405" i="1" s="1"/>
  <c r="N406" i="1"/>
  <c r="P406" i="1" s="1"/>
  <c r="N407" i="1"/>
  <c r="P407" i="1" s="1"/>
  <c r="N408" i="1"/>
  <c r="P408" i="1" s="1"/>
  <c r="N409" i="1"/>
  <c r="P409" i="1" s="1"/>
  <c r="N410" i="1"/>
  <c r="P410" i="1" s="1"/>
  <c r="N411" i="1"/>
  <c r="P411" i="1" s="1"/>
  <c r="N412" i="1"/>
  <c r="P412" i="1" s="1"/>
  <c r="N413" i="1"/>
  <c r="P413" i="1" s="1"/>
  <c r="N414" i="1"/>
  <c r="P414" i="1" s="1"/>
  <c r="N415" i="1"/>
  <c r="P415" i="1" s="1"/>
  <c r="N416" i="1"/>
  <c r="P416" i="1" s="1"/>
  <c r="N417" i="1"/>
  <c r="P417" i="1" s="1"/>
  <c r="N418" i="1"/>
  <c r="P418" i="1" s="1"/>
  <c r="N419" i="1"/>
  <c r="P419" i="1" s="1"/>
  <c r="N420" i="1"/>
  <c r="P420" i="1" s="1"/>
  <c r="N421" i="1"/>
  <c r="P421" i="1" s="1"/>
  <c r="N422" i="1"/>
  <c r="P422" i="1" s="1"/>
  <c r="N423" i="1"/>
  <c r="P423" i="1" s="1"/>
  <c r="N424" i="1"/>
  <c r="P424" i="1" s="1"/>
  <c r="N425" i="1"/>
  <c r="P425" i="1" s="1"/>
  <c r="N426" i="1"/>
  <c r="P426" i="1" s="1"/>
  <c r="N427" i="1"/>
  <c r="P427" i="1" s="1"/>
  <c r="N428" i="1"/>
  <c r="P428" i="1" s="1"/>
  <c r="N429" i="1"/>
  <c r="P429" i="1" s="1"/>
  <c r="N430" i="1"/>
  <c r="P430" i="1" s="1"/>
  <c r="N431" i="1"/>
  <c r="P431" i="1" s="1"/>
  <c r="N432" i="1"/>
  <c r="P432" i="1" s="1"/>
  <c r="N433" i="1"/>
  <c r="P433" i="1" s="1"/>
  <c r="N434" i="1"/>
  <c r="P434" i="1" s="1"/>
  <c r="N435" i="1"/>
  <c r="P435" i="1" s="1"/>
  <c r="N436" i="1"/>
  <c r="P436" i="1" s="1"/>
  <c r="N437" i="1"/>
  <c r="P437" i="1" s="1"/>
  <c r="N438" i="1"/>
  <c r="P438" i="1" s="1"/>
  <c r="N439" i="1"/>
  <c r="P439" i="1" s="1"/>
  <c r="N440" i="1"/>
  <c r="P440" i="1" s="1"/>
  <c r="N441" i="1"/>
  <c r="P441" i="1" s="1"/>
  <c r="N442" i="1"/>
  <c r="P442" i="1" s="1"/>
  <c r="N443" i="1"/>
  <c r="P443" i="1" s="1"/>
  <c r="N444" i="1"/>
  <c r="P444" i="1" s="1"/>
  <c r="N445" i="1"/>
  <c r="P445" i="1" s="1"/>
  <c r="N446" i="1"/>
  <c r="P446" i="1" s="1"/>
  <c r="N447" i="1"/>
  <c r="P447" i="1" s="1"/>
  <c r="N448" i="1"/>
  <c r="P448" i="1" s="1"/>
  <c r="N449" i="1"/>
  <c r="P449" i="1" s="1"/>
  <c r="N450" i="1"/>
  <c r="P450" i="1" s="1"/>
  <c r="N451" i="1"/>
  <c r="P451" i="1" s="1"/>
  <c r="N452" i="1"/>
  <c r="P452" i="1" s="1"/>
  <c r="N453" i="1"/>
  <c r="P453" i="1" s="1"/>
  <c r="N454" i="1"/>
  <c r="P454" i="1" s="1"/>
  <c r="N455" i="1"/>
  <c r="P455" i="1" s="1"/>
  <c r="N456" i="1"/>
  <c r="P456" i="1" s="1"/>
  <c r="N457" i="1"/>
  <c r="P457" i="1" s="1"/>
  <c r="N458" i="1"/>
  <c r="P458" i="1" s="1"/>
  <c r="N459" i="1"/>
  <c r="P459" i="1" s="1"/>
  <c r="N460" i="1"/>
  <c r="P460" i="1" s="1"/>
  <c r="N461" i="1"/>
  <c r="P461" i="1" s="1"/>
  <c r="N462" i="1"/>
  <c r="P462" i="1" s="1"/>
  <c r="N463" i="1"/>
  <c r="P463" i="1" s="1"/>
  <c r="N464" i="1"/>
  <c r="P464" i="1" s="1"/>
  <c r="N465" i="1"/>
  <c r="P465" i="1" s="1"/>
  <c r="N466" i="1"/>
  <c r="P466" i="1" s="1"/>
  <c r="N467" i="1"/>
  <c r="P467" i="1" s="1"/>
  <c r="N468" i="1"/>
  <c r="P468" i="1" s="1"/>
  <c r="N469" i="1"/>
  <c r="P469" i="1" s="1"/>
  <c r="N470" i="1"/>
  <c r="P470" i="1" s="1"/>
  <c r="N471" i="1"/>
  <c r="P471" i="1" s="1"/>
  <c r="N472" i="1"/>
  <c r="P472" i="1" s="1"/>
  <c r="N473" i="1"/>
  <c r="P473" i="1" s="1"/>
  <c r="N474" i="1"/>
  <c r="P474" i="1" s="1"/>
  <c r="N475" i="1"/>
  <c r="P475" i="1" s="1"/>
  <c r="N476" i="1"/>
  <c r="P476" i="1" s="1"/>
  <c r="N477" i="1"/>
  <c r="P477" i="1" s="1"/>
  <c r="N478" i="1"/>
  <c r="P478" i="1" s="1"/>
  <c r="N479" i="1"/>
  <c r="P479" i="1" s="1"/>
  <c r="N480" i="1"/>
  <c r="P480" i="1" s="1"/>
  <c r="N481" i="1"/>
  <c r="P481" i="1" s="1"/>
  <c r="N482" i="1"/>
  <c r="P482" i="1" s="1"/>
  <c r="N483" i="1"/>
  <c r="P483" i="1" s="1"/>
  <c r="N484" i="1"/>
  <c r="P484" i="1" s="1"/>
  <c r="N485" i="1"/>
  <c r="P485" i="1" s="1"/>
  <c r="N486" i="1"/>
  <c r="P486" i="1" s="1"/>
  <c r="N487" i="1"/>
  <c r="P487" i="1" s="1"/>
  <c r="N488" i="1"/>
  <c r="P488" i="1" s="1"/>
  <c r="N489" i="1"/>
  <c r="P489" i="1" s="1"/>
  <c r="N490" i="1"/>
  <c r="P490" i="1" s="1"/>
  <c r="N491" i="1"/>
  <c r="P491" i="1" s="1"/>
  <c r="N492" i="1"/>
  <c r="P492" i="1" s="1"/>
  <c r="N493" i="1"/>
  <c r="P493" i="1" s="1"/>
  <c r="N494" i="1"/>
  <c r="P494" i="1" s="1"/>
  <c r="N495" i="1"/>
  <c r="P495" i="1" s="1"/>
  <c r="N496" i="1"/>
  <c r="P496" i="1" s="1"/>
  <c r="N497" i="1"/>
  <c r="P497" i="1" s="1"/>
  <c r="N498" i="1"/>
  <c r="P498" i="1" s="1"/>
  <c r="N499" i="1"/>
  <c r="P499" i="1" s="1"/>
  <c r="N500" i="1"/>
  <c r="P500" i="1" s="1"/>
  <c r="N501" i="1"/>
  <c r="P501" i="1" s="1"/>
  <c r="N502" i="1"/>
  <c r="P502" i="1" s="1"/>
  <c r="N503" i="1"/>
  <c r="P503" i="1" s="1"/>
  <c r="N504" i="1"/>
  <c r="P504" i="1" s="1"/>
  <c r="N505" i="1"/>
  <c r="P505" i="1" s="1"/>
  <c r="N506" i="1"/>
  <c r="P506" i="1" s="1"/>
  <c r="N507" i="1"/>
  <c r="P507" i="1" s="1"/>
  <c r="N508" i="1"/>
  <c r="P508" i="1" s="1"/>
  <c r="N509" i="1"/>
  <c r="P509" i="1" s="1"/>
  <c r="N510" i="1"/>
  <c r="P510" i="1" s="1"/>
  <c r="N511" i="1"/>
  <c r="P511" i="1" s="1"/>
  <c r="N512" i="1"/>
  <c r="P512" i="1" s="1"/>
  <c r="N513" i="1"/>
  <c r="P513" i="1" s="1"/>
  <c r="N514" i="1"/>
  <c r="P514" i="1" s="1"/>
  <c r="N515" i="1"/>
  <c r="P515" i="1" s="1"/>
  <c r="N516" i="1"/>
  <c r="P516" i="1" s="1"/>
  <c r="N517" i="1"/>
  <c r="P517" i="1" s="1"/>
  <c r="N518" i="1"/>
  <c r="P518" i="1" s="1"/>
  <c r="N519" i="1"/>
  <c r="P519" i="1" s="1"/>
  <c r="N520" i="1"/>
  <c r="P520" i="1" s="1"/>
  <c r="N521" i="1"/>
  <c r="P521" i="1" s="1"/>
  <c r="N522" i="1"/>
  <c r="P522" i="1" s="1"/>
  <c r="N523" i="1"/>
  <c r="P523" i="1" s="1"/>
  <c r="N524" i="1"/>
  <c r="P524" i="1" s="1"/>
  <c r="N525" i="1"/>
  <c r="P525" i="1" s="1"/>
  <c r="N526" i="1"/>
  <c r="P526" i="1" s="1"/>
  <c r="N527" i="1"/>
  <c r="P527" i="1" s="1"/>
  <c r="N528" i="1"/>
  <c r="P528" i="1" s="1"/>
  <c r="N529" i="1"/>
  <c r="P529" i="1" s="1"/>
  <c r="N530" i="1"/>
  <c r="P530" i="1" s="1"/>
  <c r="N531" i="1"/>
  <c r="P531" i="1" s="1"/>
  <c r="N532" i="1"/>
  <c r="P532" i="1" s="1"/>
  <c r="N533" i="1"/>
  <c r="P533" i="1" s="1"/>
  <c r="N2" i="1"/>
  <c r="P2" i="1" s="1"/>
  <c r="J324" i="1" l="1"/>
  <c r="N324" i="1" s="1"/>
  <c r="P324" i="1" s="1"/>
  <c r="J319" i="1"/>
  <c r="N319" i="1" s="1"/>
  <c r="P319" i="1" s="1"/>
  <c r="J315" i="1"/>
  <c r="N315" i="1" s="1"/>
  <c r="P315" i="1" s="1"/>
  <c r="J314" i="1"/>
  <c r="N314" i="1" s="1"/>
  <c r="P314" i="1" s="1"/>
  <c r="Q533" i="1" l="1"/>
  <c r="S533" i="1" s="1"/>
  <c r="Q531" i="1"/>
  <c r="S531" i="1" s="1"/>
  <c r="Q532" i="1"/>
  <c r="S532" i="1" s="1"/>
  <c r="O3" i="1" l="1"/>
  <c r="Q3" i="1" s="1"/>
  <c r="S3" i="1" s="1"/>
  <c r="O4" i="1"/>
  <c r="Q4" i="1" s="1"/>
  <c r="S4" i="1" s="1"/>
  <c r="O5" i="1"/>
  <c r="Q5" i="1" s="1"/>
  <c r="S5" i="1" s="1"/>
  <c r="O6" i="1"/>
  <c r="Q6" i="1" s="1"/>
  <c r="S6" i="1" s="1"/>
  <c r="O7" i="1"/>
  <c r="Q7" i="1" s="1"/>
  <c r="S7" i="1" s="1"/>
  <c r="O8" i="1"/>
  <c r="Q8" i="1" s="1"/>
  <c r="S8" i="1" s="1"/>
  <c r="O9" i="1"/>
  <c r="Q9" i="1" s="1"/>
  <c r="S9" i="1" s="1"/>
  <c r="O10" i="1"/>
  <c r="Q10" i="1" s="1"/>
  <c r="S10" i="1" s="1"/>
  <c r="O11" i="1"/>
  <c r="Q11" i="1" s="1"/>
  <c r="S11" i="1" s="1"/>
  <c r="O12" i="1"/>
  <c r="Q12" i="1" s="1"/>
  <c r="S12" i="1" s="1"/>
  <c r="O13" i="1"/>
  <c r="Q13" i="1" s="1"/>
  <c r="S13" i="1" s="1"/>
  <c r="O14" i="1"/>
  <c r="Q14" i="1" s="1"/>
  <c r="S14" i="1" s="1"/>
  <c r="O15" i="1"/>
  <c r="Q15" i="1" s="1"/>
  <c r="S15" i="1" s="1"/>
  <c r="O16" i="1"/>
  <c r="Q16" i="1" s="1"/>
  <c r="S16" i="1" s="1"/>
  <c r="O17" i="1"/>
  <c r="Q17" i="1" s="1"/>
  <c r="S17" i="1" s="1"/>
  <c r="O18" i="1"/>
  <c r="Q18" i="1" s="1"/>
  <c r="S18" i="1" s="1"/>
  <c r="O19" i="1"/>
  <c r="Q19" i="1" s="1"/>
  <c r="S19" i="1" s="1"/>
  <c r="O20" i="1"/>
  <c r="Q20" i="1" s="1"/>
  <c r="S20" i="1" s="1"/>
  <c r="O21" i="1"/>
  <c r="Q21" i="1" s="1"/>
  <c r="S21" i="1" s="1"/>
  <c r="O22" i="1"/>
  <c r="Q22" i="1" s="1"/>
  <c r="S22" i="1" s="1"/>
  <c r="O23" i="1"/>
  <c r="Q23" i="1" s="1"/>
  <c r="S23" i="1" s="1"/>
  <c r="O24" i="1"/>
  <c r="Q24" i="1" s="1"/>
  <c r="S24" i="1" s="1"/>
  <c r="O25" i="1"/>
  <c r="Q25" i="1" s="1"/>
  <c r="S25" i="1" s="1"/>
  <c r="O26" i="1"/>
  <c r="Q26" i="1" s="1"/>
  <c r="S26" i="1" s="1"/>
  <c r="O27" i="1"/>
  <c r="Q27" i="1" s="1"/>
  <c r="S27" i="1" s="1"/>
  <c r="O28" i="1"/>
  <c r="Q28" i="1" s="1"/>
  <c r="S28" i="1" s="1"/>
  <c r="O29" i="1"/>
  <c r="Q29" i="1" s="1"/>
  <c r="S29" i="1" s="1"/>
  <c r="O30" i="1"/>
  <c r="Q30" i="1" s="1"/>
  <c r="S30" i="1" s="1"/>
  <c r="O31" i="1"/>
  <c r="Q31" i="1" s="1"/>
  <c r="S31" i="1" s="1"/>
  <c r="O32" i="1"/>
  <c r="Q32" i="1" s="1"/>
  <c r="S32" i="1" s="1"/>
  <c r="O33" i="1"/>
  <c r="Q33" i="1" s="1"/>
  <c r="S33" i="1" s="1"/>
  <c r="O34" i="1"/>
  <c r="Q34" i="1" s="1"/>
  <c r="S34" i="1" s="1"/>
  <c r="O35" i="1"/>
  <c r="Q35" i="1" s="1"/>
  <c r="S35" i="1" s="1"/>
  <c r="O36" i="1"/>
  <c r="Q36" i="1" s="1"/>
  <c r="S36" i="1" s="1"/>
  <c r="O37" i="1"/>
  <c r="Q37" i="1" s="1"/>
  <c r="S37" i="1" s="1"/>
  <c r="O38" i="1"/>
  <c r="Q38" i="1" s="1"/>
  <c r="S38" i="1" s="1"/>
  <c r="O39" i="1"/>
  <c r="Q39" i="1" s="1"/>
  <c r="S39" i="1" s="1"/>
  <c r="O40" i="1"/>
  <c r="Q40" i="1" s="1"/>
  <c r="S40" i="1" s="1"/>
  <c r="O41" i="1"/>
  <c r="Q41" i="1" s="1"/>
  <c r="S41" i="1" s="1"/>
  <c r="O42" i="1"/>
  <c r="Q42" i="1" s="1"/>
  <c r="S42" i="1" s="1"/>
  <c r="O43" i="1"/>
  <c r="Q43" i="1" s="1"/>
  <c r="S43" i="1" s="1"/>
  <c r="O44" i="1"/>
  <c r="Q44" i="1" s="1"/>
  <c r="S44" i="1" s="1"/>
  <c r="O45" i="1"/>
  <c r="Q45" i="1" s="1"/>
  <c r="S45" i="1" s="1"/>
  <c r="O46" i="1"/>
  <c r="Q46" i="1" s="1"/>
  <c r="S46" i="1" s="1"/>
  <c r="O47" i="1"/>
  <c r="Q47" i="1" s="1"/>
  <c r="S47" i="1" s="1"/>
  <c r="O48" i="1"/>
  <c r="Q48" i="1" s="1"/>
  <c r="S48" i="1" s="1"/>
  <c r="O49" i="1"/>
  <c r="Q49" i="1" s="1"/>
  <c r="S49" i="1" s="1"/>
  <c r="O50" i="1"/>
  <c r="Q50" i="1" s="1"/>
  <c r="S50" i="1" s="1"/>
  <c r="O51" i="1"/>
  <c r="Q51" i="1" s="1"/>
  <c r="S51" i="1" s="1"/>
  <c r="O52" i="1"/>
  <c r="Q52" i="1" s="1"/>
  <c r="S52" i="1" s="1"/>
  <c r="O53" i="1"/>
  <c r="Q53" i="1" s="1"/>
  <c r="S53" i="1" s="1"/>
  <c r="O54" i="1"/>
  <c r="Q54" i="1" s="1"/>
  <c r="S54" i="1" s="1"/>
  <c r="O55" i="1"/>
  <c r="Q55" i="1" s="1"/>
  <c r="S55" i="1" s="1"/>
  <c r="O56" i="1"/>
  <c r="Q56" i="1" s="1"/>
  <c r="S56" i="1" s="1"/>
  <c r="O57" i="1"/>
  <c r="Q57" i="1" s="1"/>
  <c r="S57" i="1" s="1"/>
  <c r="O58" i="1"/>
  <c r="Q58" i="1" s="1"/>
  <c r="S58" i="1" s="1"/>
  <c r="O59" i="1"/>
  <c r="Q59" i="1" s="1"/>
  <c r="S59" i="1" s="1"/>
  <c r="O60" i="1"/>
  <c r="Q60" i="1" s="1"/>
  <c r="S60" i="1" s="1"/>
  <c r="O61" i="1"/>
  <c r="Q61" i="1" s="1"/>
  <c r="S61" i="1" s="1"/>
  <c r="O62" i="1"/>
  <c r="Q62" i="1" s="1"/>
  <c r="S62" i="1" s="1"/>
  <c r="O63" i="1"/>
  <c r="Q63" i="1" s="1"/>
  <c r="S63" i="1" s="1"/>
  <c r="O64" i="1"/>
  <c r="Q64" i="1" s="1"/>
  <c r="S64" i="1" s="1"/>
  <c r="O65" i="1"/>
  <c r="Q65" i="1" s="1"/>
  <c r="S65" i="1" s="1"/>
  <c r="O66" i="1"/>
  <c r="Q66" i="1" s="1"/>
  <c r="S66" i="1" s="1"/>
  <c r="O67" i="1"/>
  <c r="Q67" i="1" s="1"/>
  <c r="S67" i="1" s="1"/>
  <c r="O68" i="1"/>
  <c r="Q68" i="1" s="1"/>
  <c r="S68" i="1" s="1"/>
  <c r="O69" i="1"/>
  <c r="Q69" i="1" s="1"/>
  <c r="S69" i="1" s="1"/>
  <c r="O70" i="1"/>
  <c r="Q70" i="1" s="1"/>
  <c r="S70" i="1" s="1"/>
  <c r="O71" i="1"/>
  <c r="Q71" i="1" s="1"/>
  <c r="S71" i="1" s="1"/>
  <c r="O72" i="1"/>
  <c r="Q72" i="1" s="1"/>
  <c r="S72" i="1" s="1"/>
  <c r="O73" i="1"/>
  <c r="Q73" i="1" s="1"/>
  <c r="S73" i="1" s="1"/>
  <c r="O74" i="1"/>
  <c r="Q74" i="1" s="1"/>
  <c r="S74" i="1" s="1"/>
  <c r="O75" i="1"/>
  <c r="Q75" i="1" s="1"/>
  <c r="S75" i="1" s="1"/>
  <c r="O76" i="1"/>
  <c r="Q76" i="1" s="1"/>
  <c r="S76" i="1" s="1"/>
  <c r="O77" i="1"/>
  <c r="Q77" i="1" s="1"/>
  <c r="S77" i="1" s="1"/>
  <c r="O78" i="1"/>
  <c r="Q78" i="1" s="1"/>
  <c r="S78" i="1" s="1"/>
  <c r="O79" i="1"/>
  <c r="Q79" i="1" s="1"/>
  <c r="S79" i="1" s="1"/>
  <c r="O80" i="1"/>
  <c r="Q80" i="1" s="1"/>
  <c r="S80" i="1" s="1"/>
  <c r="O81" i="1"/>
  <c r="Q81" i="1" s="1"/>
  <c r="S81" i="1" s="1"/>
  <c r="O82" i="1"/>
  <c r="Q82" i="1" s="1"/>
  <c r="S82" i="1" s="1"/>
  <c r="O83" i="1"/>
  <c r="Q83" i="1" s="1"/>
  <c r="S83" i="1" s="1"/>
  <c r="O84" i="1"/>
  <c r="Q84" i="1" s="1"/>
  <c r="S84" i="1" s="1"/>
  <c r="O85" i="1"/>
  <c r="Q85" i="1" s="1"/>
  <c r="S85" i="1" s="1"/>
  <c r="O86" i="1"/>
  <c r="Q86" i="1" s="1"/>
  <c r="S86" i="1" s="1"/>
  <c r="O87" i="1"/>
  <c r="Q87" i="1" s="1"/>
  <c r="S87" i="1" s="1"/>
  <c r="O88" i="1"/>
  <c r="Q88" i="1" s="1"/>
  <c r="S88" i="1" s="1"/>
  <c r="O89" i="1"/>
  <c r="Q89" i="1" s="1"/>
  <c r="S89" i="1" s="1"/>
  <c r="O90" i="1"/>
  <c r="Q90" i="1" s="1"/>
  <c r="S90" i="1" s="1"/>
  <c r="O91" i="1"/>
  <c r="Q91" i="1" s="1"/>
  <c r="S91" i="1" s="1"/>
  <c r="O92" i="1"/>
  <c r="Q92" i="1" s="1"/>
  <c r="S92" i="1" s="1"/>
  <c r="O93" i="1"/>
  <c r="Q93" i="1" s="1"/>
  <c r="S93" i="1" s="1"/>
  <c r="O94" i="1"/>
  <c r="Q94" i="1" s="1"/>
  <c r="S94" i="1" s="1"/>
  <c r="O95" i="1"/>
  <c r="Q95" i="1" s="1"/>
  <c r="S95" i="1" s="1"/>
  <c r="O96" i="1"/>
  <c r="Q96" i="1" s="1"/>
  <c r="S96" i="1" s="1"/>
  <c r="O97" i="1"/>
  <c r="Q97" i="1" s="1"/>
  <c r="S97" i="1" s="1"/>
  <c r="O98" i="1"/>
  <c r="Q98" i="1" s="1"/>
  <c r="S98" i="1" s="1"/>
  <c r="O99" i="1"/>
  <c r="Q99" i="1" s="1"/>
  <c r="S99" i="1" s="1"/>
  <c r="O100" i="1"/>
  <c r="Q100" i="1" s="1"/>
  <c r="S100" i="1" s="1"/>
  <c r="O101" i="1"/>
  <c r="Q101" i="1" s="1"/>
  <c r="S101" i="1" s="1"/>
  <c r="O102" i="1"/>
  <c r="Q102" i="1" s="1"/>
  <c r="S102" i="1" s="1"/>
  <c r="O103" i="1"/>
  <c r="Q103" i="1" s="1"/>
  <c r="S103" i="1" s="1"/>
  <c r="O104" i="1"/>
  <c r="Q104" i="1" s="1"/>
  <c r="S104" i="1" s="1"/>
  <c r="O105" i="1"/>
  <c r="Q105" i="1" s="1"/>
  <c r="S105" i="1" s="1"/>
  <c r="O106" i="1"/>
  <c r="Q106" i="1" s="1"/>
  <c r="S106" i="1" s="1"/>
  <c r="O107" i="1"/>
  <c r="Q107" i="1" s="1"/>
  <c r="S107" i="1" s="1"/>
  <c r="O108" i="1"/>
  <c r="Q108" i="1" s="1"/>
  <c r="S108" i="1" s="1"/>
  <c r="O109" i="1"/>
  <c r="Q109" i="1" s="1"/>
  <c r="S109" i="1" s="1"/>
  <c r="O110" i="1"/>
  <c r="Q110" i="1" s="1"/>
  <c r="S110" i="1" s="1"/>
  <c r="O111" i="1"/>
  <c r="Q111" i="1" s="1"/>
  <c r="S111" i="1" s="1"/>
  <c r="O112" i="1"/>
  <c r="Q112" i="1" s="1"/>
  <c r="S112" i="1" s="1"/>
  <c r="O113" i="1"/>
  <c r="Q113" i="1" s="1"/>
  <c r="S113" i="1" s="1"/>
  <c r="O114" i="1"/>
  <c r="Q114" i="1" s="1"/>
  <c r="S114" i="1" s="1"/>
  <c r="O115" i="1"/>
  <c r="Q115" i="1" s="1"/>
  <c r="S115" i="1" s="1"/>
  <c r="O116" i="1"/>
  <c r="Q116" i="1" s="1"/>
  <c r="S116" i="1" s="1"/>
  <c r="O117" i="1"/>
  <c r="Q117" i="1" s="1"/>
  <c r="S117" i="1" s="1"/>
  <c r="O118" i="1"/>
  <c r="Q118" i="1" s="1"/>
  <c r="S118" i="1" s="1"/>
  <c r="O119" i="1"/>
  <c r="Q119" i="1" s="1"/>
  <c r="S119" i="1" s="1"/>
  <c r="O120" i="1"/>
  <c r="Q120" i="1" s="1"/>
  <c r="S120" i="1" s="1"/>
  <c r="O121" i="1"/>
  <c r="Q121" i="1" s="1"/>
  <c r="S121" i="1" s="1"/>
  <c r="O122" i="1"/>
  <c r="Q122" i="1" s="1"/>
  <c r="S122" i="1" s="1"/>
  <c r="O123" i="1"/>
  <c r="Q123" i="1" s="1"/>
  <c r="S123" i="1" s="1"/>
  <c r="O124" i="1"/>
  <c r="Q124" i="1" s="1"/>
  <c r="S124" i="1" s="1"/>
  <c r="O125" i="1"/>
  <c r="Q125" i="1" s="1"/>
  <c r="S125" i="1" s="1"/>
  <c r="O126" i="1"/>
  <c r="Q126" i="1" s="1"/>
  <c r="S126" i="1" s="1"/>
  <c r="O127" i="1"/>
  <c r="Q127" i="1" s="1"/>
  <c r="S127" i="1" s="1"/>
  <c r="O128" i="1"/>
  <c r="Q128" i="1" s="1"/>
  <c r="S128" i="1" s="1"/>
  <c r="O129" i="1"/>
  <c r="Q129" i="1" s="1"/>
  <c r="S129" i="1" s="1"/>
  <c r="O130" i="1"/>
  <c r="Q130" i="1" s="1"/>
  <c r="S130" i="1" s="1"/>
  <c r="O131" i="1"/>
  <c r="Q131" i="1" s="1"/>
  <c r="S131" i="1" s="1"/>
  <c r="O132" i="1"/>
  <c r="Q132" i="1" s="1"/>
  <c r="S132" i="1" s="1"/>
  <c r="O133" i="1"/>
  <c r="Q133" i="1" s="1"/>
  <c r="S133" i="1" s="1"/>
  <c r="O134" i="1"/>
  <c r="Q134" i="1" s="1"/>
  <c r="S134" i="1" s="1"/>
  <c r="O135" i="1"/>
  <c r="Q135" i="1" s="1"/>
  <c r="S135" i="1" s="1"/>
  <c r="O136" i="1"/>
  <c r="Q136" i="1" s="1"/>
  <c r="S136" i="1" s="1"/>
  <c r="O137" i="1"/>
  <c r="Q137" i="1" s="1"/>
  <c r="S137" i="1" s="1"/>
  <c r="O138" i="1"/>
  <c r="Q138" i="1" s="1"/>
  <c r="S138" i="1" s="1"/>
  <c r="O139" i="1"/>
  <c r="Q139" i="1" s="1"/>
  <c r="S139" i="1" s="1"/>
  <c r="O140" i="1"/>
  <c r="Q140" i="1" s="1"/>
  <c r="S140" i="1" s="1"/>
  <c r="O141" i="1"/>
  <c r="Q141" i="1" s="1"/>
  <c r="S141" i="1" s="1"/>
  <c r="O142" i="1"/>
  <c r="Q142" i="1" s="1"/>
  <c r="S142" i="1" s="1"/>
  <c r="O143" i="1"/>
  <c r="Q143" i="1" s="1"/>
  <c r="S143" i="1" s="1"/>
  <c r="O144" i="1"/>
  <c r="Q144" i="1" s="1"/>
  <c r="S144" i="1" s="1"/>
  <c r="O145" i="1"/>
  <c r="Q145" i="1" s="1"/>
  <c r="S145" i="1" s="1"/>
  <c r="O146" i="1"/>
  <c r="Q146" i="1" s="1"/>
  <c r="S146" i="1" s="1"/>
  <c r="O147" i="1"/>
  <c r="Q147" i="1" s="1"/>
  <c r="S147" i="1" s="1"/>
  <c r="O148" i="1"/>
  <c r="Q148" i="1" s="1"/>
  <c r="S148" i="1" s="1"/>
  <c r="O149" i="1"/>
  <c r="Q149" i="1" s="1"/>
  <c r="S149" i="1" s="1"/>
  <c r="O150" i="1"/>
  <c r="Q150" i="1" s="1"/>
  <c r="S150" i="1" s="1"/>
  <c r="O151" i="1"/>
  <c r="Q151" i="1" s="1"/>
  <c r="S151" i="1" s="1"/>
  <c r="O152" i="1"/>
  <c r="Q152" i="1" s="1"/>
  <c r="S152" i="1" s="1"/>
  <c r="O153" i="1"/>
  <c r="Q153" i="1" s="1"/>
  <c r="S153" i="1" s="1"/>
  <c r="O154" i="1"/>
  <c r="Q154" i="1" s="1"/>
  <c r="S154" i="1" s="1"/>
  <c r="O155" i="1"/>
  <c r="Q155" i="1" s="1"/>
  <c r="S155" i="1" s="1"/>
  <c r="O156" i="1"/>
  <c r="Q156" i="1" s="1"/>
  <c r="S156" i="1" s="1"/>
  <c r="O157" i="1"/>
  <c r="Q157" i="1" s="1"/>
  <c r="S157" i="1" s="1"/>
  <c r="O158" i="1"/>
  <c r="Q158" i="1" s="1"/>
  <c r="S158" i="1" s="1"/>
  <c r="O159" i="1"/>
  <c r="Q159" i="1" s="1"/>
  <c r="S159" i="1" s="1"/>
  <c r="O160" i="1"/>
  <c r="Q160" i="1" s="1"/>
  <c r="S160" i="1" s="1"/>
  <c r="O161" i="1"/>
  <c r="Q161" i="1" s="1"/>
  <c r="S161" i="1" s="1"/>
  <c r="O162" i="1"/>
  <c r="Q162" i="1" s="1"/>
  <c r="S162" i="1" s="1"/>
  <c r="O163" i="1"/>
  <c r="Q163" i="1" s="1"/>
  <c r="S163" i="1" s="1"/>
  <c r="O164" i="1"/>
  <c r="Q164" i="1" s="1"/>
  <c r="S164" i="1" s="1"/>
  <c r="O165" i="1"/>
  <c r="Q165" i="1" s="1"/>
  <c r="S165" i="1" s="1"/>
  <c r="O166" i="1"/>
  <c r="Q166" i="1" s="1"/>
  <c r="S166" i="1" s="1"/>
  <c r="O167" i="1"/>
  <c r="Q167" i="1" s="1"/>
  <c r="S167" i="1" s="1"/>
  <c r="O168" i="1"/>
  <c r="Q168" i="1" s="1"/>
  <c r="S168" i="1" s="1"/>
  <c r="O169" i="1"/>
  <c r="Q169" i="1" s="1"/>
  <c r="S169" i="1" s="1"/>
  <c r="O170" i="1"/>
  <c r="Q170" i="1" s="1"/>
  <c r="S170" i="1" s="1"/>
  <c r="O171" i="1"/>
  <c r="Q171" i="1" s="1"/>
  <c r="S171" i="1" s="1"/>
  <c r="O172" i="1"/>
  <c r="Q172" i="1" s="1"/>
  <c r="S172" i="1" s="1"/>
  <c r="O173" i="1"/>
  <c r="Q173" i="1" s="1"/>
  <c r="S173" i="1" s="1"/>
  <c r="O174" i="1"/>
  <c r="Q174" i="1" s="1"/>
  <c r="S174" i="1" s="1"/>
  <c r="O175" i="1"/>
  <c r="Q175" i="1" s="1"/>
  <c r="S175" i="1" s="1"/>
  <c r="O176" i="1"/>
  <c r="Q176" i="1" s="1"/>
  <c r="S176" i="1" s="1"/>
  <c r="O177" i="1"/>
  <c r="Q177" i="1" s="1"/>
  <c r="S177" i="1" s="1"/>
  <c r="O178" i="1"/>
  <c r="Q178" i="1" s="1"/>
  <c r="S178" i="1" s="1"/>
  <c r="O179" i="1"/>
  <c r="Q179" i="1" s="1"/>
  <c r="S179" i="1" s="1"/>
  <c r="O180" i="1"/>
  <c r="Q180" i="1" s="1"/>
  <c r="S180" i="1" s="1"/>
  <c r="O181" i="1"/>
  <c r="Q181" i="1" s="1"/>
  <c r="S181" i="1" s="1"/>
  <c r="O182" i="1"/>
  <c r="Q182" i="1" s="1"/>
  <c r="S182" i="1" s="1"/>
  <c r="O183" i="1"/>
  <c r="Q183" i="1" s="1"/>
  <c r="S183" i="1" s="1"/>
  <c r="O184" i="1"/>
  <c r="Q184" i="1" s="1"/>
  <c r="S184" i="1" s="1"/>
  <c r="O185" i="1"/>
  <c r="Q185" i="1" s="1"/>
  <c r="S185" i="1" s="1"/>
  <c r="O186" i="1"/>
  <c r="Q186" i="1" s="1"/>
  <c r="S186" i="1" s="1"/>
  <c r="O187" i="1"/>
  <c r="Q187" i="1" s="1"/>
  <c r="S187" i="1" s="1"/>
  <c r="O188" i="1"/>
  <c r="Q188" i="1" s="1"/>
  <c r="S188" i="1" s="1"/>
  <c r="O189" i="1"/>
  <c r="Q189" i="1" s="1"/>
  <c r="S189" i="1" s="1"/>
  <c r="O190" i="1"/>
  <c r="Q190" i="1" s="1"/>
  <c r="S190" i="1" s="1"/>
  <c r="O191" i="1"/>
  <c r="Q191" i="1" s="1"/>
  <c r="S191" i="1" s="1"/>
  <c r="O192" i="1"/>
  <c r="Q192" i="1" s="1"/>
  <c r="S192" i="1" s="1"/>
  <c r="O193" i="1"/>
  <c r="Q193" i="1" s="1"/>
  <c r="S193" i="1" s="1"/>
  <c r="O194" i="1"/>
  <c r="Q194" i="1" s="1"/>
  <c r="S194" i="1" s="1"/>
  <c r="O195" i="1"/>
  <c r="Q195" i="1" s="1"/>
  <c r="S195" i="1" s="1"/>
  <c r="O196" i="1"/>
  <c r="Q196" i="1" s="1"/>
  <c r="S196" i="1" s="1"/>
  <c r="O197" i="1"/>
  <c r="Q197" i="1" s="1"/>
  <c r="S197" i="1" s="1"/>
  <c r="O198" i="1"/>
  <c r="Q198" i="1" s="1"/>
  <c r="S198" i="1" s="1"/>
  <c r="O199" i="1"/>
  <c r="Q199" i="1" s="1"/>
  <c r="S199" i="1" s="1"/>
  <c r="O200" i="1"/>
  <c r="Q200" i="1" s="1"/>
  <c r="S200" i="1" s="1"/>
  <c r="O201" i="1"/>
  <c r="Q201" i="1" s="1"/>
  <c r="S201" i="1" s="1"/>
  <c r="O202" i="1"/>
  <c r="Q202" i="1" s="1"/>
  <c r="S202" i="1" s="1"/>
  <c r="O203" i="1"/>
  <c r="Q203" i="1" s="1"/>
  <c r="S203" i="1" s="1"/>
  <c r="O204" i="1"/>
  <c r="Q204" i="1" s="1"/>
  <c r="S204" i="1" s="1"/>
  <c r="O205" i="1"/>
  <c r="Q205" i="1" s="1"/>
  <c r="S205" i="1" s="1"/>
  <c r="O206" i="1"/>
  <c r="Q206" i="1" s="1"/>
  <c r="S206" i="1" s="1"/>
  <c r="O207" i="1"/>
  <c r="Q207" i="1" s="1"/>
  <c r="S207" i="1" s="1"/>
  <c r="O208" i="1"/>
  <c r="Q208" i="1" s="1"/>
  <c r="S208" i="1" s="1"/>
  <c r="O209" i="1"/>
  <c r="Q209" i="1" s="1"/>
  <c r="S209" i="1" s="1"/>
  <c r="O210" i="1"/>
  <c r="Q210" i="1" s="1"/>
  <c r="S210" i="1" s="1"/>
  <c r="O211" i="1"/>
  <c r="Q211" i="1" s="1"/>
  <c r="S211" i="1" s="1"/>
  <c r="O212" i="1"/>
  <c r="Q212" i="1" s="1"/>
  <c r="S212" i="1" s="1"/>
  <c r="O213" i="1"/>
  <c r="Q213" i="1" s="1"/>
  <c r="S213" i="1" s="1"/>
  <c r="O214" i="1"/>
  <c r="Q214" i="1" s="1"/>
  <c r="S214" i="1" s="1"/>
  <c r="O215" i="1"/>
  <c r="Q215" i="1" s="1"/>
  <c r="S215" i="1" s="1"/>
  <c r="O216" i="1"/>
  <c r="Q216" i="1" s="1"/>
  <c r="S216" i="1" s="1"/>
  <c r="O217" i="1"/>
  <c r="Q217" i="1" s="1"/>
  <c r="S217" i="1" s="1"/>
  <c r="O218" i="1"/>
  <c r="Q218" i="1" s="1"/>
  <c r="S218" i="1" s="1"/>
  <c r="O219" i="1"/>
  <c r="Q219" i="1" s="1"/>
  <c r="S219" i="1" s="1"/>
  <c r="O220" i="1"/>
  <c r="Q220" i="1" s="1"/>
  <c r="S220" i="1" s="1"/>
  <c r="O221" i="1"/>
  <c r="Q221" i="1" s="1"/>
  <c r="S221" i="1" s="1"/>
  <c r="O222" i="1"/>
  <c r="Q222" i="1" s="1"/>
  <c r="S222" i="1" s="1"/>
  <c r="O223" i="1"/>
  <c r="Q223" i="1" s="1"/>
  <c r="S223" i="1" s="1"/>
  <c r="O224" i="1"/>
  <c r="Q224" i="1" s="1"/>
  <c r="S224" i="1" s="1"/>
  <c r="O225" i="1"/>
  <c r="Q225" i="1" s="1"/>
  <c r="S225" i="1" s="1"/>
  <c r="O226" i="1"/>
  <c r="Q226" i="1" s="1"/>
  <c r="S226" i="1" s="1"/>
  <c r="O227" i="1"/>
  <c r="Q227" i="1" s="1"/>
  <c r="S227" i="1" s="1"/>
  <c r="O228" i="1"/>
  <c r="Q228" i="1" s="1"/>
  <c r="S228" i="1" s="1"/>
  <c r="O229" i="1"/>
  <c r="Q229" i="1" s="1"/>
  <c r="S229" i="1" s="1"/>
  <c r="O230" i="1"/>
  <c r="Q230" i="1" s="1"/>
  <c r="S230" i="1" s="1"/>
  <c r="O231" i="1"/>
  <c r="Q231" i="1" s="1"/>
  <c r="S231" i="1" s="1"/>
  <c r="O232" i="1"/>
  <c r="Q232" i="1" s="1"/>
  <c r="S232" i="1" s="1"/>
  <c r="O233" i="1"/>
  <c r="Q233" i="1" s="1"/>
  <c r="S233" i="1" s="1"/>
  <c r="O234" i="1"/>
  <c r="Q234" i="1" s="1"/>
  <c r="S234" i="1" s="1"/>
  <c r="O235" i="1"/>
  <c r="Q235" i="1" s="1"/>
  <c r="S235" i="1" s="1"/>
  <c r="O236" i="1"/>
  <c r="Q236" i="1" s="1"/>
  <c r="S236" i="1" s="1"/>
  <c r="O237" i="1"/>
  <c r="Q237" i="1" s="1"/>
  <c r="S237" i="1" s="1"/>
  <c r="O238" i="1"/>
  <c r="Q238" i="1" s="1"/>
  <c r="S238" i="1" s="1"/>
  <c r="O239" i="1"/>
  <c r="Q239" i="1" s="1"/>
  <c r="S239" i="1" s="1"/>
  <c r="O240" i="1"/>
  <c r="Q240" i="1" s="1"/>
  <c r="S240" i="1" s="1"/>
  <c r="O241" i="1"/>
  <c r="Q241" i="1" s="1"/>
  <c r="S241" i="1" s="1"/>
  <c r="O242" i="1"/>
  <c r="Q242" i="1" s="1"/>
  <c r="S242" i="1" s="1"/>
  <c r="O243" i="1"/>
  <c r="Q243" i="1" s="1"/>
  <c r="S243" i="1" s="1"/>
  <c r="O244" i="1"/>
  <c r="Q244" i="1" s="1"/>
  <c r="S244" i="1" s="1"/>
  <c r="O245" i="1"/>
  <c r="Q245" i="1" s="1"/>
  <c r="S245" i="1" s="1"/>
  <c r="O246" i="1"/>
  <c r="Q246" i="1" s="1"/>
  <c r="S246" i="1" s="1"/>
  <c r="O247" i="1"/>
  <c r="Q247" i="1" s="1"/>
  <c r="S247" i="1" s="1"/>
  <c r="O248" i="1"/>
  <c r="Q248" i="1" s="1"/>
  <c r="S248" i="1" s="1"/>
  <c r="O249" i="1"/>
  <c r="Q249" i="1" s="1"/>
  <c r="S249" i="1" s="1"/>
  <c r="O250" i="1"/>
  <c r="Q250" i="1" s="1"/>
  <c r="S250" i="1" s="1"/>
  <c r="O251" i="1"/>
  <c r="Q251" i="1" s="1"/>
  <c r="S251" i="1" s="1"/>
  <c r="O252" i="1"/>
  <c r="Q252" i="1" s="1"/>
  <c r="S252" i="1" s="1"/>
  <c r="O253" i="1"/>
  <c r="Q253" i="1" s="1"/>
  <c r="S253" i="1" s="1"/>
  <c r="O254" i="1"/>
  <c r="Q254" i="1" s="1"/>
  <c r="S254" i="1" s="1"/>
  <c r="O255" i="1"/>
  <c r="Q255" i="1" s="1"/>
  <c r="S255" i="1" s="1"/>
  <c r="O256" i="1"/>
  <c r="Q256" i="1" s="1"/>
  <c r="S256" i="1" s="1"/>
  <c r="O257" i="1"/>
  <c r="Q257" i="1" s="1"/>
  <c r="S257" i="1" s="1"/>
  <c r="O258" i="1"/>
  <c r="Q258" i="1" s="1"/>
  <c r="S258" i="1" s="1"/>
  <c r="O259" i="1"/>
  <c r="Q259" i="1" s="1"/>
  <c r="S259" i="1" s="1"/>
  <c r="O260" i="1"/>
  <c r="Q260" i="1" s="1"/>
  <c r="S260" i="1" s="1"/>
  <c r="O261" i="1"/>
  <c r="Q261" i="1" s="1"/>
  <c r="S261" i="1" s="1"/>
  <c r="O262" i="1"/>
  <c r="Q262" i="1" s="1"/>
  <c r="S262" i="1" s="1"/>
  <c r="O263" i="1"/>
  <c r="Q263" i="1" s="1"/>
  <c r="S263" i="1" s="1"/>
  <c r="O264" i="1"/>
  <c r="Q264" i="1" s="1"/>
  <c r="S264" i="1" s="1"/>
  <c r="O265" i="1"/>
  <c r="Q265" i="1" s="1"/>
  <c r="S265" i="1" s="1"/>
  <c r="O266" i="1"/>
  <c r="Q266" i="1" s="1"/>
  <c r="S266" i="1" s="1"/>
  <c r="O267" i="1"/>
  <c r="Q267" i="1" s="1"/>
  <c r="S267" i="1" s="1"/>
  <c r="O268" i="1"/>
  <c r="Q268" i="1" s="1"/>
  <c r="S268" i="1" s="1"/>
  <c r="O269" i="1"/>
  <c r="Q269" i="1" s="1"/>
  <c r="S269" i="1" s="1"/>
  <c r="O270" i="1"/>
  <c r="Q270" i="1" s="1"/>
  <c r="S270" i="1" s="1"/>
  <c r="O271" i="1"/>
  <c r="Q271" i="1" s="1"/>
  <c r="S271" i="1" s="1"/>
  <c r="O272" i="1"/>
  <c r="Q272" i="1" s="1"/>
  <c r="S272" i="1" s="1"/>
  <c r="O273" i="1"/>
  <c r="Q273" i="1" s="1"/>
  <c r="S273" i="1" s="1"/>
  <c r="O274" i="1"/>
  <c r="Q274" i="1" s="1"/>
  <c r="S274" i="1" s="1"/>
  <c r="O275" i="1"/>
  <c r="Q275" i="1" s="1"/>
  <c r="S275" i="1" s="1"/>
  <c r="O276" i="1"/>
  <c r="Q276" i="1" s="1"/>
  <c r="S276" i="1" s="1"/>
  <c r="O277" i="1"/>
  <c r="Q277" i="1" s="1"/>
  <c r="S277" i="1" s="1"/>
  <c r="O278" i="1"/>
  <c r="Q278" i="1" s="1"/>
  <c r="S278" i="1" s="1"/>
  <c r="O279" i="1"/>
  <c r="Q279" i="1" s="1"/>
  <c r="S279" i="1" s="1"/>
  <c r="O280" i="1"/>
  <c r="Q280" i="1" s="1"/>
  <c r="S280" i="1" s="1"/>
  <c r="O281" i="1"/>
  <c r="Q281" i="1" s="1"/>
  <c r="S281" i="1" s="1"/>
  <c r="O282" i="1"/>
  <c r="Q282" i="1" s="1"/>
  <c r="S282" i="1" s="1"/>
  <c r="O283" i="1"/>
  <c r="Q283" i="1" s="1"/>
  <c r="S283" i="1" s="1"/>
  <c r="O284" i="1"/>
  <c r="Q284" i="1" s="1"/>
  <c r="S284" i="1" s="1"/>
  <c r="O285" i="1"/>
  <c r="Q285" i="1" s="1"/>
  <c r="S285" i="1" s="1"/>
  <c r="O286" i="1"/>
  <c r="Q286" i="1" s="1"/>
  <c r="S286" i="1" s="1"/>
  <c r="O287" i="1"/>
  <c r="Q287" i="1" s="1"/>
  <c r="S287" i="1" s="1"/>
  <c r="O288" i="1"/>
  <c r="Q288" i="1" s="1"/>
  <c r="S288" i="1" s="1"/>
  <c r="O289" i="1"/>
  <c r="Q289" i="1" s="1"/>
  <c r="S289" i="1" s="1"/>
  <c r="O290" i="1"/>
  <c r="Q290" i="1" s="1"/>
  <c r="S290" i="1" s="1"/>
  <c r="O291" i="1"/>
  <c r="Q291" i="1" s="1"/>
  <c r="S291" i="1" s="1"/>
  <c r="O292" i="1"/>
  <c r="Q292" i="1" s="1"/>
  <c r="S292" i="1" s="1"/>
  <c r="O293" i="1"/>
  <c r="Q293" i="1" s="1"/>
  <c r="S293" i="1" s="1"/>
  <c r="O294" i="1"/>
  <c r="Q294" i="1" s="1"/>
  <c r="S294" i="1" s="1"/>
  <c r="O295" i="1"/>
  <c r="Q295" i="1" s="1"/>
  <c r="S295" i="1" s="1"/>
  <c r="O296" i="1"/>
  <c r="Q296" i="1" s="1"/>
  <c r="S296" i="1" s="1"/>
  <c r="O297" i="1"/>
  <c r="Q297" i="1" s="1"/>
  <c r="S297" i="1" s="1"/>
  <c r="O298" i="1"/>
  <c r="Q298" i="1" s="1"/>
  <c r="S298" i="1" s="1"/>
  <c r="O299" i="1"/>
  <c r="Q299" i="1" s="1"/>
  <c r="S299" i="1" s="1"/>
  <c r="O300" i="1"/>
  <c r="Q300" i="1" s="1"/>
  <c r="S300" i="1" s="1"/>
  <c r="O301" i="1"/>
  <c r="Q301" i="1" s="1"/>
  <c r="S301" i="1" s="1"/>
  <c r="O302" i="1"/>
  <c r="Q302" i="1" s="1"/>
  <c r="S302" i="1" s="1"/>
  <c r="O303" i="1"/>
  <c r="Q303" i="1" s="1"/>
  <c r="S303" i="1" s="1"/>
  <c r="O304" i="1"/>
  <c r="Q304" i="1" s="1"/>
  <c r="S304" i="1" s="1"/>
  <c r="O305" i="1"/>
  <c r="Q305" i="1" s="1"/>
  <c r="S305" i="1" s="1"/>
  <c r="O306" i="1"/>
  <c r="Q306" i="1" s="1"/>
  <c r="S306" i="1" s="1"/>
  <c r="O307" i="1"/>
  <c r="Q307" i="1" s="1"/>
  <c r="S307" i="1" s="1"/>
  <c r="O308" i="1"/>
  <c r="Q308" i="1" s="1"/>
  <c r="S308" i="1" s="1"/>
  <c r="O309" i="1"/>
  <c r="Q309" i="1" s="1"/>
  <c r="S309" i="1" s="1"/>
  <c r="O310" i="1"/>
  <c r="Q310" i="1" s="1"/>
  <c r="S310" i="1" s="1"/>
  <c r="O311" i="1"/>
  <c r="Q311" i="1" s="1"/>
  <c r="S311" i="1" s="1"/>
  <c r="O312" i="1"/>
  <c r="Q312" i="1" s="1"/>
  <c r="S312" i="1" s="1"/>
  <c r="O313" i="1"/>
  <c r="Q313" i="1" s="1"/>
  <c r="S313" i="1" s="1"/>
  <c r="O314" i="1"/>
  <c r="Q314" i="1" s="1"/>
  <c r="S314" i="1" s="1"/>
  <c r="O315" i="1"/>
  <c r="Q315" i="1" s="1"/>
  <c r="S315" i="1" s="1"/>
  <c r="O316" i="1"/>
  <c r="Q316" i="1" s="1"/>
  <c r="S316" i="1" s="1"/>
  <c r="O317" i="1"/>
  <c r="Q317" i="1" s="1"/>
  <c r="S317" i="1" s="1"/>
  <c r="O318" i="1"/>
  <c r="Q318" i="1" s="1"/>
  <c r="S318" i="1" s="1"/>
  <c r="O319" i="1"/>
  <c r="Q319" i="1" s="1"/>
  <c r="S319" i="1" s="1"/>
  <c r="O320" i="1"/>
  <c r="Q320" i="1" s="1"/>
  <c r="S320" i="1" s="1"/>
  <c r="O321" i="1"/>
  <c r="Q321" i="1" s="1"/>
  <c r="S321" i="1" s="1"/>
  <c r="O322" i="1"/>
  <c r="Q322" i="1" s="1"/>
  <c r="S322" i="1" s="1"/>
  <c r="O323" i="1"/>
  <c r="Q323" i="1" s="1"/>
  <c r="S323" i="1" s="1"/>
  <c r="O324" i="1"/>
  <c r="Q324" i="1" s="1"/>
  <c r="S324" i="1" s="1"/>
  <c r="O325" i="1"/>
  <c r="Q325" i="1" s="1"/>
  <c r="S325" i="1" s="1"/>
  <c r="O326" i="1"/>
  <c r="Q326" i="1" s="1"/>
  <c r="S326" i="1" s="1"/>
  <c r="O327" i="1"/>
  <c r="Q327" i="1" s="1"/>
  <c r="S327" i="1" s="1"/>
  <c r="O328" i="1"/>
  <c r="Q328" i="1" s="1"/>
  <c r="S328" i="1" s="1"/>
  <c r="O329" i="1"/>
  <c r="Q329" i="1" s="1"/>
  <c r="S329" i="1" s="1"/>
  <c r="O330" i="1"/>
  <c r="Q330" i="1" s="1"/>
  <c r="S330" i="1" s="1"/>
  <c r="O331" i="1"/>
  <c r="Q331" i="1" s="1"/>
  <c r="S331" i="1" s="1"/>
  <c r="O332" i="1"/>
  <c r="Q332" i="1" s="1"/>
  <c r="S332" i="1" s="1"/>
  <c r="O333" i="1"/>
  <c r="Q333" i="1" s="1"/>
  <c r="S333" i="1" s="1"/>
  <c r="O334" i="1"/>
  <c r="Q334" i="1" s="1"/>
  <c r="S334" i="1" s="1"/>
  <c r="O335" i="1"/>
  <c r="Q335" i="1" s="1"/>
  <c r="S335" i="1" s="1"/>
  <c r="O336" i="1"/>
  <c r="Q336" i="1" s="1"/>
  <c r="S336" i="1" s="1"/>
  <c r="O337" i="1"/>
  <c r="Q337" i="1" s="1"/>
  <c r="S337" i="1" s="1"/>
  <c r="O338" i="1"/>
  <c r="Q338" i="1" s="1"/>
  <c r="S338" i="1" s="1"/>
  <c r="O339" i="1"/>
  <c r="Q339" i="1" s="1"/>
  <c r="S339" i="1" s="1"/>
  <c r="O340" i="1"/>
  <c r="Q340" i="1" s="1"/>
  <c r="S340" i="1" s="1"/>
  <c r="O341" i="1"/>
  <c r="Q341" i="1" s="1"/>
  <c r="S341" i="1" s="1"/>
  <c r="O342" i="1"/>
  <c r="Q342" i="1" s="1"/>
  <c r="S342" i="1" s="1"/>
  <c r="O343" i="1"/>
  <c r="Q343" i="1" s="1"/>
  <c r="S343" i="1" s="1"/>
  <c r="O344" i="1"/>
  <c r="Q344" i="1" s="1"/>
  <c r="S344" i="1" s="1"/>
  <c r="O345" i="1"/>
  <c r="Q345" i="1" s="1"/>
  <c r="S345" i="1" s="1"/>
  <c r="O346" i="1"/>
  <c r="Q346" i="1" s="1"/>
  <c r="S346" i="1" s="1"/>
  <c r="O347" i="1"/>
  <c r="Q347" i="1" s="1"/>
  <c r="S347" i="1" s="1"/>
  <c r="O348" i="1"/>
  <c r="Q348" i="1" s="1"/>
  <c r="S348" i="1" s="1"/>
  <c r="O349" i="1"/>
  <c r="Q349" i="1" s="1"/>
  <c r="S349" i="1" s="1"/>
  <c r="O350" i="1"/>
  <c r="Q350" i="1" s="1"/>
  <c r="S350" i="1" s="1"/>
  <c r="O351" i="1"/>
  <c r="Q351" i="1" s="1"/>
  <c r="S351" i="1" s="1"/>
  <c r="O352" i="1"/>
  <c r="Q352" i="1" s="1"/>
  <c r="S352" i="1" s="1"/>
  <c r="O353" i="1"/>
  <c r="Q353" i="1" s="1"/>
  <c r="S353" i="1" s="1"/>
  <c r="O354" i="1"/>
  <c r="Q354" i="1" s="1"/>
  <c r="S354" i="1" s="1"/>
  <c r="O355" i="1"/>
  <c r="Q355" i="1" s="1"/>
  <c r="S355" i="1" s="1"/>
  <c r="O356" i="1"/>
  <c r="Q356" i="1" s="1"/>
  <c r="S356" i="1" s="1"/>
  <c r="O357" i="1"/>
  <c r="Q357" i="1" s="1"/>
  <c r="S357" i="1" s="1"/>
  <c r="O358" i="1"/>
  <c r="Q358" i="1" s="1"/>
  <c r="S358" i="1" s="1"/>
  <c r="O359" i="1"/>
  <c r="Q359" i="1" s="1"/>
  <c r="S359" i="1" s="1"/>
  <c r="O360" i="1"/>
  <c r="Q360" i="1" s="1"/>
  <c r="S360" i="1" s="1"/>
  <c r="O361" i="1"/>
  <c r="Q361" i="1" s="1"/>
  <c r="S361" i="1" s="1"/>
  <c r="O362" i="1"/>
  <c r="Q362" i="1" s="1"/>
  <c r="S362" i="1" s="1"/>
  <c r="O363" i="1"/>
  <c r="Q363" i="1" s="1"/>
  <c r="S363" i="1" s="1"/>
  <c r="O364" i="1"/>
  <c r="Q364" i="1" s="1"/>
  <c r="S364" i="1" s="1"/>
  <c r="O365" i="1"/>
  <c r="Q365" i="1" s="1"/>
  <c r="S365" i="1" s="1"/>
  <c r="O366" i="1"/>
  <c r="Q366" i="1" s="1"/>
  <c r="S366" i="1" s="1"/>
  <c r="O367" i="1"/>
  <c r="Q367" i="1" s="1"/>
  <c r="S367" i="1" s="1"/>
  <c r="O368" i="1"/>
  <c r="Q368" i="1" s="1"/>
  <c r="S368" i="1" s="1"/>
  <c r="O369" i="1"/>
  <c r="Q369" i="1" s="1"/>
  <c r="S369" i="1" s="1"/>
  <c r="O370" i="1"/>
  <c r="Q370" i="1" s="1"/>
  <c r="S370" i="1" s="1"/>
  <c r="O371" i="1"/>
  <c r="Q371" i="1" s="1"/>
  <c r="S371" i="1" s="1"/>
  <c r="O372" i="1"/>
  <c r="Q372" i="1" s="1"/>
  <c r="S372" i="1" s="1"/>
  <c r="O373" i="1"/>
  <c r="Q373" i="1" s="1"/>
  <c r="S373" i="1" s="1"/>
  <c r="O374" i="1"/>
  <c r="Q374" i="1" s="1"/>
  <c r="S374" i="1" s="1"/>
  <c r="O375" i="1"/>
  <c r="Q375" i="1" s="1"/>
  <c r="S375" i="1" s="1"/>
  <c r="O376" i="1"/>
  <c r="Q376" i="1" s="1"/>
  <c r="S376" i="1" s="1"/>
  <c r="O377" i="1"/>
  <c r="Q377" i="1" s="1"/>
  <c r="S377" i="1" s="1"/>
  <c r="O378" i="1"/>
  <c r="Q378" i="1" s="1"/>
  <c r="S378" i="1" s="1"/>
  <c r="O379" i="1"/>
  <c r="Q379" i="1" s="1"/>
  <c r="S379" i="1" s="1"/>
  <c r="O380" i="1"/>
  <c r="Q380" i="1" s="1"/>
  <c r="S380" i="1" s="1"/>
  <c r="O381" i="1"/>
  <c r="Q381" i="1" s="1"/>
  <c r="S381" i="1" s="1"/>
  <c r="O382" i="1"/>
  <c r="Q382" i="1" s="1"/>
  <c r="S382" i="1" s="1"/>
  <c r="O383" i="1"/>
  <c r="Q383" i="1" s="1"/>
  <c r="S383" i="1" s="1"/>
  <c r="O384" i="1"/>
  <c r="Q384" i="1" s="1"/>
  <c r="S384" i="1" s="1"/>
  <c r="O385" i="1"/>
  <c r="Q385" i="1" s="1"/>
  <c r="S385" i="1" s="1"/>
  <c r="O386" i="1"/>
  <c r="Q386" i="1" s="1"/>
  <c r="S386" i="1" s="1"/>
  <c r="O387" i="1"/>
  <c r="Q387" i="1" s="1"/>
  <c r="S387" i="1" s="1"/>
  <c r="O388" i="1"/>
  <c r="Q388" i="1" s="1"/>
  <c r="S388" i="1" s="1"/>
  <c r="O389" i="1"/>
  <c r="Q389" i="1" s="1"/>
  <c r="S389" i="1" s="1"/>
  <c r="O390" i="1"/>
  <c r="Q390" i="1" s="1"/>
  <c r="S390" i="1" s="1"/>
  <c r="O391" i="1"/>
  <c r="Q391" i="1" s="1"/>
  <c r="S391" i="1" s="1"/>
  <c r="O392" i="1"/>
  <c r="Q392" i="1" s="1"/>
  <c r="S392" i="1" s="1"/>
  <c r="O393" i="1"/>
  <c r="Q393" i="1" s="1"/>
  <c r="S393" i="1" s="1"/>
  <c r="O394" i="1"/>
  <c r="Q394" i="1" s="1"/>
  <c r="S394" i="1" s="1"/>
  <c r="O395" i="1"/>
  <c r="Q395" i="1" s="1"/>
  <c r="S395" i="1" s="1"/>
  <c r="O396" i="1"/>
  <c r="Q396" i="1" s="1"/>
  <c r="S396" i="1" s="1"/>
  <c r="O397" i="1"/>
  <c r="Q397" i="1" s="1"/>
  <c r="S397" i="1" s="1"/>
  <c r="O398" i="1"/>
  <c r="Q398" i="1" s="1"/>
  <c r="S398" i="1" s="1"/>
  <c r="O399" i="1"/>
  <c r="Q399" i="1" s="1"/>
  <c r="S399" i="1" s="1"/>
  <c r="O400" i="1"/>
  <c r="Q400" i="1" s="1"/>
  <c r="S400" i="1" s="1"/>
  <c r="O401" i="1"/>
  <c r="Q401" i="1" s="1"/>
  <c r="S401" i="1" s="1"/>
  <c r="O402" i="1"/>
  <c r="Q402" i="1" s="1"/>
  <c r="S402" i="1" s="1"/>
  <c r="O403" i="1"/>
  <c r="Q403" i="1" s="1"/>
  <c r="S403" i="1" s="1"/>
  <c r="O404" i="1"/>
  <c r="Q404" i="1" s="1"/>
  <c r="S404" i="1" s="1"/>
  <c r="O405" i="1"/>
  <c r="Q405" i="1" s="1"/>
  <c r="S405" i="1" s="1"/>
  <c r="O406" i="1"/>
  <c r="Q406" i="1" s="1"/>
  <c r="S406" i="1" s="1"/>
  <c r="O407" i="1"/>
  <c r="Q407" i="1" s="1"/>
  <c r="S407" i="1" s="1"/>
  <c r="O408" i="1"/>
  <c r="Q408" i="1" s="1"/>
  <c r="S408" i="1" s="1"/>
  <c r="O409" i="1"/>
  <c r="Q409" i="1" s="1"/>
  <c r="S409" i="1" s="1"/>
  <c r="O410" i="1"/>
  <c r="Q410" i="1" s="1"/>
  <c r="S410" i="1" s="1"/>
  <c r="O411" i="1"/>
  <c r="Q411" i="1" s="1"/>
  <c r="S411" i="1" s="1"/>
  <c r="O412" i="1"/>
  <c r="Q412" i="1" s="1"/>
  <c r="S412" i="1" s="1"/>
  <c r="O413" i="1"/>
  <c r="Q413" i="1" s="1"/>
  <c r="S413" i="1" s="1"/>
  <c r="O414" i="1"/>
  <c r="Q414" i="1" s="1"/>
  <c r="S414" i="1" s="1"/>
  <c r="O415" i="1"/>
  <c r="Q415" i="1" s="1"/>
  <c r="S415" i="1" s="1"/>
  <c r="O416" i="1"/>
  <c r="Q416" i="1" s="1"/>
  <c r="S416" i="1" s="1"/>
  <c r="O417" i="1"/>
  <c r="Q417" i="1" s="1"/>
  <c r="S417" i="1" s="1"/>
  <c r="O418" i="1"/>
  <c r="Q418" i="1" s="1"/>
  <c r="S418" i="1" s="1"/>
  <c r="O419" i="1"/>
  <c r="Q419" i="1" s="1"/>
  <c r="S419" i="1" s="1"/>
  <c r="O420" i="1"/>
  <c r="Q420" i="1" s="1"/>
  <c r="S420" i="1" s="1"/>
  <c r="O421" i="1"/>
  <c r="Q421" i="1" s="1"/>
  <c r="S421" i="1" s="1"/>
  <c r="O422" i="1"/>
  <c r="Q422" i="1" s="1"/>
  <c r="S422" i="1" s="1"/>
  <c r="O423" i="1"/>
  <c r="Q423" i="1" s="1"/>
  <c r="S423" i="1" s="1"/>
  <c r="O424" i="1"/>
  <c r="Q424" i="1" s="1"/>
  <c r="S424" i="1" s="1"/>
  <c r="O425" i="1"/>
  <c r="Q425" i="1" s="1"/>
  <c r="S425" i="1" s="1"/>
  <c r="O426" i="1"/>
  <c r="Q426" i="1" s="1"/>
  <c r="S426" i="1" s="1"/>
  <c r="O427" i="1"/>
  <c r="Q427" i="1" s="1"/>
  <c r="S427" i="1" s="1"/>
  <c r="O428" i="1"/>
  <c r="Q428" i="1" s="1"/>
  <c r="S428" i="1" s="1"/>
  <c r="O429" i="1"/>
  <c r="Q429" i="1" s="1"/>
  <c r="S429" i="1" s="1"/>
  <c r="O430" i="1"/>
  <c r="Q430" i="1" s="1"/>
  <c r="S430" i="1" s="1"/>
  <c r="O431" i="1"/>
  <c r="Q431" i="1" s="1"/>
  <c r="S431" i="1" s="1"/>
  <c r="O432" i="1"/>
  <c r="Q432" i="1" s="1"/>
  <c r="S432" i="1" s="1"/>
  <c r="O433" i="1"/>
  <c r="Q433" i="1" s="1"/>
  <c r="S433" i="1" s="1"/>
  <c r="O434" i="1"/>
  <c r="Q434" i="1" s="1"/>
  <c r="S434" i="1" s="1"/>
  <c r="O435" i="1"/>
  <c r="Q435" i="1" s="1"/>
  <c r="S435" i="1" s="1"/>
  <c r="O436" i="1"/>
  <c r="Q436" i="1" s="1"/>
  <c r="S436" i="1" s="1"/>
  <c r="O437" i="1"/>
  <c r="Q437" i="1" s="1"/>
  <c r="S437" i="1" s="1"/>
  <c r="O438" i="1"/>
  <c r="Q438" i="1" s="1"/>
  <c r="S438" i="1" s="1"/>
  <c r="O439" i="1"/>
  <c r="Q439" i="1" s="1"/>
  <c r="S439" i="1" s="1"/>
  <c r="O440" i="1"/>
  <c r="Q440" i="1" s="1"/>
  <c r="S440" i="1" s="1"/>
  <c r="O441" i="1"/>
  <c r="Q441" i="1" s="1"/>
  <c r="S441" i="1" s="1"/>
  <c r="O442" i="1"/>
  <c r="Q442" i="1" s="1"/>
  <c r="S442" i="1" s="1"/>
  <c r="O443" i="1"/>
  <c r="Q443" i="1" s="1"/>
  <c r="S443" i="1" s="1"/>
  <c r="O444" i="1"/>
  <c r="Q444" i="1" s="1"/>
  <c r="S444" i="1" s="1"/>
  <c r="O445" i="1"/>
  <c r="Q445" i="1" s="1"/>
  <c r="S445" i="1" s="1"/>
  <c r="O446" i="1"/>
  <c r="Q446" i="1" s="1"/>
  <c r="S446" i="1" s="1"/>
  <c r="O447" i="1"/>
  <c r="Q447" i="1" s="1"/>
  <c r="S447" i="1" s="1"/>
  <c r="O448" i="1"/>
  <c r="Q448" i="1" s="1"/>
  <c r="S448" i="1" s="1"/>
  <c r="O449" i="1"/>
  <c r="Q449" i="1" s="1"/>
  <c r="S449" i="1" s="1"/>
  <c r="O450" i="1"/>
  <c r="Q450" i="1" s="1"/>
  <c r="S450" i="1" s="1"/>
  <c r="O451" i="1"/>
  <c r="Q451" i="1" s="1"/>
  <c r="S451" i="1" s="1"/>
  <c r="O452" i="1"/>
  <c r="Q452" i="1" s="1"/>
  <c r="S452" i="1" s="1"/>
  <c r="O453" i="1"/>
  <c r="Q453" i="1" s="1"/>
  <c r="S453" i="1" s="1"/>
  <c r="O454" i="1"/>
  <c r="Q454" i="1" s="1"/>
  <c r="S454" i="1" s="1"/>
  <c r="O455" i="1"/>
  <c r="Q455" i="1" s="1"/>
  <c r="S455" i="1" s="1"/>
  <c r="O456" i="1"/>
  <c r="Q456" i="1" s="1"/>
  <c r="S456" i="1" s="1"/>
  <c r="O457" i="1"/>
  <c r="Q457" i="1" s="1"/>
  <c r="S457" i="1" s="1"/>
  <c r="O458" i="1"/>
  <c r="Q458" i="1" s="1"/>
  <c r="S458" i="1" s="1"/>
  <c r="O459" i="1"/>
  <c r="Q459" i="1" s="1"/>
  <c r="S459" i="1" s="1"/>
  <c r="O460" i="1"/>
  <c r="Q460" i="1" s="1"/>
  <c r="S460" i="1" s="1"/>
  <c r="O461" i="1"/>
  <c r="Q461" i="1" s="1"/>
  <c r="S461" i="1" s="1"/>
  <c r="O462" i="1"/>
  <c r="Q462" i="1" s="1"/>
  <c r="S462" i="1" s="1"/>
  <c r="O463" i="1"/>
  <c r="Q463" i="1" s="1"/>
  <c r="S463" i="1" s="1"/>
  <c r="O464" i="1"/>
  <c r="Q464" i="1" s="1"/>
  <c r="S464" i="1" s="1"/>
  <c r="O465" i="1"/>
  <c r="Q465" i="1" s="1"/>
  <c r="S465" i="1" s="1"/>
  <c r="O466" i="1"/>
  <c r="Q466" i="1" s="1"/>
  <c r="S466" i="1" s="1"/>
  <c r="O467" i="1"/>
  <c r="Q467" i="1" s="1"/>
  <c r="S467" i="1" s="1"/>
  <c r="O468" i="1"/>
  <c r="Q468" i="1" s="1"/>
  <c r="S468" i="1" s="1"/>
  <c r="O469" i="1"/>
  <c r="Q469" i="1" s="1"/>
  <c r="S469" i="1" s="1"/>
  <c r="O470" i="1"/>
  <c r="Q470" i="1" s="1"/>
  <c r="S470" i="1" s="1"/>
  <c r="O471" i="1"/>
  <c r="Q471" i="1" s="1"/>
  <c r="S471" i="1" s="1"/>
  <c r="O472" i="1"/>
  <c r="Q472" i="1" s="1"/>
  <c r="S472" i="1" s="1"/>
  <c r="O473" i="1"/>
  <c r="Q473" i="1" s="1"/>
  <c r="S473" i="1" s="1"/>
  <c r="O474" i="1"/>
  <c r="Q474" i="1" s="1"/>
  <c r="S474" i="1" s="1"/>
  <c r="O475" i="1"/>
  <c r="Q475" i="1" s="1"/>
  <c r="S475" i="1" s="1"/>
  <c r="O476" i="1"/>
  <c r="Q476" i="1" s="1"/>
  <c r="S476" i="1" s="1"/>
  <c r="O477" i="1"/>
  <c r="Q477" i="1" s="1"/>
  <c r="S477" i="1" s="1"/>
  <c r="O478" i="1"/>
  <c r="Q478" i="1" s="1"/>
  <c r="S478" i="1" s="1"/>
  <c r="O479" i="1"/>
  <c r="Q479" i="1" s="1"/>
  <c r="S479" i="1" s="1"/>
  <c r="O480" i="1"/>
  <c r="Q480" i="1" s="1"/>
  <c r="S480" i="1" s="1"/>
  <c r="O481" i="1"/>
  <c r="Q481" i="1" s="1"/>
  <c r="S481" i="1" s="1"/>
  <c r="O482" i="1"/>
  <c r="Q482" i="1" s="1"/>
  <c r="S482" i="1" s="1"/>
  <c r="O483" i="1"/>
  <c r="Q483" i="1" s="1"/>
  <c r="S483" i="1" s="1"/>
  <c r="O484" i="1"/>
  <c r="Q484" i="1" s="1"/>
  <c r="S484" i="1" s="1"/>
  <c r="O485" i="1"/>
  <c r="Q485" i="1" s="1"/>
  <c r="S485" i="1" s="1"/>
  <c r="O486" i="1"/>
  <c r="Q486" i="1" s="1"/>
  <c r="S486" i="1" s="1"/>
  <c r="O487" i="1"/>
  <c r="Q487" i="1" s="1"/>
  <c r="S487" i="1" s="1"/>
  <c r="O488" i="1"/>
  <c r="Q488" i="1" s="1"/>
  <c r="S488" i="1" s="1"/>
  <c r="O489" i="1"/>
  <c r="Q489" i="1" s="1"/>
  <c r="S489" i="1" s="1"/>
  <c r="O490" i="1"/>
  <c r="Q490" i="1" s="1"/>
  <c r="S490" i="1" s="1"/>
  <c r="O491" i="1"/>
  <c r="Q491" i="1" s="1"/>
  <c r="S491" i="1" s="1"/>
  <c r="O492" i="1"/>
  <c r="Q492" i="1" s="1"/>
  <c r="S492" i="1" s="1"/>
  <c r="O493" i="1"/>
  <c r="Q493" i="1" s="1"/>
  <c r="S493" i="1" s="1"/>
  <c r="O494" i="1"/>
  <c r="Q494" i="1" s="1"/>
  <c r="S494" i="1" s="1"/>
  <c r="O495" i="1"/>
  <c r="Q495" i="1" s="1"/>
  <c r="S495" i="1" s="1"/>
  <c r="O496" i="1"/>
  <c r="Q496" i="1" s="1"/>
  <c r="S496" i="1" s="1"/>
  <c r="O497" i="1"/>
  <c r="Q497" i="1" s="1"/>
  <c r="S497" i="1" s="1"/>
  <c r="O498" i="1"/>
  <c r="Q498" i="1" s="1"/>
  <c r="S498" i="1" s="1"/>
  <c r="O499" i="1"/>
  <c r="Q499" i="1" s="1"/>
  <c r="S499" i="1" s="1"/>
  <c r="O500" i="1"/>
  <c r="Q500" i="1" s="1"/>
  <c r="S500" i="1" s="1"/>
  <c r="O501" i="1"/>
  <c r="Q501" i="1" s="1"/>
  <c r="S501" i="1" s="1"/>
  <c r="O502" i="1"/>
  <c r="Q502" i="1" s="1"/>
  <c r="S502" i="1" s="1"/>
  <c r="O503" i="1"/>
  <c r="Q503" i="1" s="1"/>
  <c r="S503" i="1" s="1"/>
  <c r="O504" i="1"/>
  <c r="Q504" i="1" s="1"/>
  <c r="S504" i="1" s="1"/>
  <c r="O505" i="1"/>
  <c r="Q505" i="1" s="1"/>
  <c r="S505" i="1" s="1"/>
  <c r="O506" i="1"/>
  <c r="Q506" i="1" s="1"/>
  <c r="S506" i="1" s="1"/>
  <c r="O507" i="1"/>
  <c r="Q507" i="1" s="1"/>
  <c r="S507" i="1" s="1"/>
  <c r="O508" i="1"/>
  <c r="Q508" i="1" s="1"/>
  <c r="S508" i="1" s="1"/>
  <c r="O509" i="1"/>
  <c r="Q509" i="1" s="1"/>
  <c r="S509" i="1" s="1"/>
  <c r="O510" i="1"/>
  <c r="Q510" i="1" s="1"/>
  <c r="S510" i="1" s="1"/>
  <c r="O511" i="1"/>
  <c r="Q511" i="1" s="1"/>
  <c r="S511" i="1" s="1"/>
  <c r="O512" i="1"/>
  <c r="Q512" i="1" s="1"/>
  <c r="S512" i="1" s="1"/>
  <c r="O513" i="1"/>
  <c r="Q513" i="1" s="1"/>
  <c r="S513" i="1" s="1"/>
  <c r="O514" i="1"/>
  <c r="Q514" i="1" s="1"/>
  <c r="S514" i="1" s="1"/>
  <c r="O515" i="1"/>
  <c r="Q515" i="1" s="1"/>
  <c r="S515" i="1" s="1"/>
  <c r="O516" i="1"/>
  <c r="Q516" i="1" s="1"/>
  <c r="S516" i="1" s="1"/>
  <c r="O517" i="1"/>
  <c r="Q517" i="1" s="1"/>
  <c r="S517" i="1" s="1"/>
  <c r="O518" i="1"/>
  <c r="Q518" i="1" s="1"/>
  <c r="S518" i="1" s="1"/>
  <c r="O519" i="1"/>
  <c r="Q519" i="1" s="1"/>
  <c r="S519" i="1" s="1"/>
  <c r="O520" i="1"/>
  <c r="Q520" i="1" s="1"/>
  <c r="S520" i="1" s="1"/>
  <c r="O521" i="1"/>
  <c r="Q521" i="1" s="1"/>
  <c r="S521" i="1" s="1"/>
  <c r="O522" i="1"/>
  <c r="Q522" i="1" s="1"/>
  <c r="S522" i="1" s="1"/>
  <c r="O523" i="1"/>
  <c r="Q523" i="1" s="1"/>
  <c r="S523" i="1" s="1"/>
  <c r="O524" i="1"/>
  <c r="Q524" i="1" s="1"/>
  <c r="S524" i="1" s="1"/>
  <c r="O525" i="1"/>
  <c r="Q525" i="1" s="1"/>
  <c r="S525" i="1" s="1"/>
  <c r="O526" i="1"/>
  <c r="Q526" i="1" s="1"/>
  <c r="S526" i="1" s="1"/>
  <c r="O527" i="1"/>
  <c r="Q527" i="1" s="1"/>
  <c r="S527" i="1" s="1"/>
  <c r="O528" i="1"/>
  <c r="Q528" i="1" s="1"/>
  <c r="S528" i="1" s="1"/>
  <c r="O529" i="1"/>
  <c r="Q529" i="1" s="1"/>
  <c r="S529" i="1" s="1"/>
  <c r="O530" i="1"/>
  <c r="Q530" i="1" s="1"/>
  <c r="S530" i="1" s="1"/>
  <c r="O531" i="1"/>
  <c r="O532" i="1"/>
  <c r="O533" i="1"/>
  <c r="O2" i="1"/>
  <c r="Q2" i="1" s="1"/>
  <c r="S2" i="1" s="1"/>
  <c r="R3" i="1"/>
  <c r="T3" i="1" s="1"/>
  <c r="U3" i="1" s="1"/>
  <c r="R4" i="1"/>
  <c r="T4" i="1" s="1"/>
  <c r="U4" i="1" s="1"/>
  <c r="R5" i="1"/>
  <c r="T5" i="1" s="1"/>
  <c r="U5" i="1" s="1"/>
  <c r="R6" i="1"/>
  <c r="T6" i="1" s="1"/>
  <c r="U6" i="1" s="1"/>
  <c r="R7" i="1"/>
  <c r="T7" i="1" s="1"/>
  <c r="U7" i="1" s="1"/>
  <c r="R8" i="1"/>
  <c r="T8" i="1" s="1"/>
  <c r="U8" i="1" s="1"/>
  <c r="R9" i="1"/>
  <c r="T9" i="1" s="1"/>
  <c r="U9" i="1" s="1"/>
  <c r="R10" i="1"/>
  <c r="T10" i="1" s="1"/>
  <c r="U10" i="1" s="1"/>
  <c r="R11" i="1"/>
  <c r="T11" i="1" s="1"/>
  <c r="U11" i="1" s="1"/>
  <c r="R12" i="1"/>
  <c r="T12" i="1" s="1"/>
  <c r="U12" i="1" s="1"/>
  <c r="R13" i="1"/>
  <c r="T13" i="1" s="1"/>
  <c r="U13" i="1" s="1"/>
  <c r="R14" i="1"/>
  <c r="T14" i="1" s="1"/>
  <c r="U14" i="1" s="1"/>
  <c r="R15" i="1"/>
  <c r="T15" i="1" s="1"/>
  <c r="U15" i="1" s="1"/>
  <c r="R16" i="1"/>
  <c r="T16" i="1" s="1"/>
  <c r="U16" i="1" s="1"/>
  <c r="R17" i="1"/>
  <c r="T17" i="1" s="1"/>
  <c r="U17" i="1" s="1"/>
  <c r="R18" i="1"/>
  <c r="T18" i="1" s="1"/>
  <c r="U18" i="1" s="1"/>
  <c r="R19" i="1"/>
  <c r="T19" i="1" s="1"/>
  <c r="U19" i="1" s="1"/>
  <c r="R20" i="1"/>
  <c r="T20" i="1" s="1"/>
  <c r="U20" i="1" s="1"/>
  <c r="R21" i="1"/>
  <c r="T21" i="1" s="1"/>
  <c r="U21" i="1" s="1"/>
  <c r="R22" i="1"/>
  <c r="T22" i="1" s="1"/>
  <c r="U22" i="1" s="1"/>
  <c r="R23" i="1"/>
  <c r="T23" i="1" s="1"/>
  <c r="U23" i="1" s="1"/>
  <c r="R24" i="1"/>
  <c r="T24" i="1" s="1"/>
  <c r="U24" i="1" s="1"/>
  <c r="R25" i="1"/>
  <c r="T25" i="1" s="1"/>
  <c r="U25" i="1" s="1"/>
  <c r="R26" i="1"/>
  <c r="T26" i="1" s="1"/>
  <c r="U26" i="1" s="1"/>
  <c r="R27" i="1"/>
  <c r="T27" i="1" s="1"/>
  <c r="U27" i="1" s="1"/>
  <c r="R28" i="1"/>
  <c r="T28" i="1" s="1"/>
  <c r="U28" i="1" s="1"/>
  <c r="R29" i="1"/>
  <c r="T29" i="1" s="1"/>
  <c r="U29" i="1" s="1"/>
  <c r="R30" i="1"/>
  <c r="T30" i="1" s="1"/>
  <c r="U30" i="1" s="1"/>
  <c r="R31" i="1"/>
  <c r="T31" i="1" s="1"/>
  <c r="U31" i="1" s="1"/>
  <c r="R32" i="1"/>
  <c r="T32" i="1" s="1"/>
  <c r="U32" i="1" s="1"/>
  <c r="R33" i="1"/>
  <c r="T33" i="1" s="1"/>
  <c r="U33" i="1" s="1"/>
  <c r="R34" i="1"/>
  <c r="T34" i="1" s="1"/>
  <c r="U34" i="1" s="1"/>
  <c r="R35" i="1"/>
  <c r="T35" i="1" s="1"/>
  <c r="U35" i="1" s="1"/>
  <c r="R36" i="1"/>
  <c r="T36" i="1" s="1"/>
  <c r="U36" i="1" s="1"/>
  <c r="R37" i="1"/>
  <c r="T37" i="1" s="1"/>
  <c r="U37" i="1" s="1"/>
  <c r="R38" i="1"/>
  <c r="T38" i="1" s="1"/>
  <c r="U38" i="1" s="1"/>
  <c r="R39" i="1"/>
  <c r="T39" i="1" s="1"/>
  <c r="U39" i="1" s="1"/>
  <c r="R40" i="1"/>
  <c r="T40" i="1" s="1"/>
  <c r="U40" i="1" s="1"/>
  <c r="R41" i="1"/>
  <c r="T41" i="1" s="1"/>
  <c r="U41" i="1" s="1"/>
  <c r="R42" i="1"/>
  <c r="T42" i="1" s="1"/>
  <c r="U42" i="1" s="1"/>
  <c r="R43" i="1"/>
  <c r="T43" i="1" s="1"/>
  <c r="U43" i="1" s="1"/>
  <c r="R44" i="1"/>
  <c r="T44" i="1" s="1"/>
  <c r="U44" i="1" s="1"/>
  <c r="R45" i="1"/>
  <c r="T45" i="1" s="1"/>
  <c r="U45" i="1" s="1"/>
  <c r="R46" i="1"/>
  <c r="T46" i="1" s="1"/>
  <c r="U46" i="1" s="1"/>
  <c r="R47" i="1"/>
  <c r="T47" i="1" s="1"/>
  <c r="U47" i="1" s="1"/>
  <c r="R48" i="1"/>
  <c r="T48" i="1" s="1"/>
  <c r="U48" i="1" s="1"/>
  <c r="R49" i="1"/>
  <c r="T49" i="1" s="1"/>
  <c r="U49" i="1" s="1"/>
  <c r="R50" i="1"/>
  <c r="T50" i="1" s="1"/>
  <c r="U50" i="1" s="1"/>
  <c r="R51" i="1"/>
  <c r="T51" i="1" s="1"/>
  <c r="U51" i="1" s="1"/>
  <c r="R52" i="1"/>
  <c r="T52" i="1" s="1"/>
  <c r="U52" i="1" s="1"/>
  <c r="R53" i="1"/>
  <c r="T53" i="1" s="1"/>
  <c r="U53" i="1" s="1"/>
  <c r="R54" i="1"/>
  <c r="T54" i="1" s="1"/>
  <c r="U54" i="1" s="1"/>
  <c r="R55" i="1"/>
  <c r="T55" i="1" s="1"/>
  <c r="U55" i="1" s="1"/>
  <c r="R56" i="1"/>
  <c r="T56" i="1" s="1"/>
  <c r="U56" i="1" s="1"/>
  <c r="R57" i="1"/>
  <c r="T57" i="1" s="1"/>
  <c r="U57" i="1" s="1"/>
  <c r="R58" i="1"/>
  <c r="T58" i="1" s="1"/>
  <c r="U58" i="1" s="1"/>
  <c r="R59" i="1"/>
  <c r="T59" i="1" s="1"/>
  <c r="U59" i="1" s="1"/>
  <c r="R60" i="1"/>
  <c r="T60" i="1" s="1"/>
  <c r="U60" i="1" s="1"/>
  <c r="R61" i="1"/>
  <c r="T61" i="1" s="1"/>
  <c r="U61" i="1" s="1"/>
  <c r="R62" i="1"/>
  <c r="T62" i="1" s="1"/>
  <c r="U62" i="1" s="1"/>
  <c r="R63" i="1"/>
  <c r="T63" i="1" s="1"/>
  <c r="U63" i="1" s="1"/>
  <c r="R64" i="1"/>
  <c r="T64" i="1" s="1"/>
  <c r="U64" i="1" s="1"/>
  <c r="R65" i="1"/>
  <c r="T65" i="1" s="1"/>
  <c r="U65" i="1" s="1"/>
  <c r="R66" i="1"/>
  <c r="T66" i="1" s="1"/>
  <c r="U66" i="1" s="1"/>
  <c r="R67" i="1"/>
  <c r="T67" i="1" s="1"/>
  <c r="U67" i="1" s="1"/>
  <c r="R68" i="1"/>
  <c r="T68" i="1" s="1"/>
  <c r="U68" i="1" s="1"/>
  <c r="R69" i="1"/>
  <c r="T69" i="1" s="1"/>
  <c r="U69" i="1" s="1"/>
  <c r="R70" i="1"/>
  <c r="T70" i="1" s="1"/>
  <c r="U70" i="1" s="1"/>
  <c r="R71" i="1"/>
  <c r="T71" i="1" s="1"/>
  <c r="U71" i="1" s="1"/>
  <c r="R72" i="1"/>
  <c r="T72" i="1" s="1"/>
  <c r="U72" i="1" s="1"/>
  <c r="R73" i="1"/>
  <c r="T73" i="1" s="1"/>
  <c r="U73" i="1" s="1"/>
  <c r="R74" i="1"/>
  <c r="T74" i="1" s="1"/>
  <c r="U74" i="1" s="1"/>
  <c r="R75" i="1"/>
  <c r="T75" i="1" s="1"/>
  <c r="U75" i="1" s="1"/>
  <c r="R76" i="1"/>
  <c r="T76" i="1" s="1"/>
  <c r="U76" i="1" s="1"/>
  <c r="R77" i="1"/>
  <c r="T77" i="1" s="1"/>
  <c r="U77" i="1" s="1"/>
  <c r="R78" i="1"/>
  <c r="T78" i="1" s="1"/>
  <c r="U78" i="1" s="1"/>
  <c r="R79" i="1"/>
  <c r="T79" i="1" s="1"/>
  <c r="U79" i="1" s="1"/>
  <c r="R80" i="1"/>
  <c r="T80" i="1" s="1"/>
  <c r="U80" i="1" s="1"/>
  <c r="R81" i="1"/>
  <c r="T81" i="1" s="1"/>
  <c r="U81" i="1" s="1"/>
  <c r="R82" i="1"/>
  <c r="T82" i="1" s="1"/>
  <c r="U82" i="1" s="1"/>
  <c r="R83" i="1"/>
  <c r="T83" i="1" s="1"/>
  <c r="U83" i="1" s="1"/>
  <c r="R84" i="1"/>
  <c r="T84" i="1" s="1"/>
  <c r="U84" i="1" s="1"/>
  <c r="R85" i="1"/>
  <c r="T85" i="1" s="1"/>
  <c r="U85" i="1" s="1"/>
  <c r="R86" i="1"/>
  <c r="T86" i="1" s="1"/>
  <c r="U86" i="1" s="1"/>
  <c r="R87" i="1"/>
  <c r="T87" i="1" s="1"/>
  <c r="U87" i="1" s="1"/>
  <c r="R88" i="1"/>
  <c r="T88" i="1" s="1"/>
  <c r="U88" i="1" s="1"/>
  <c r="R89" i="1"/>
  <c r="T89" i="1" s="1"/>
  <c r="U89" i="1" s="1"/>
  <c r="R90" i="1"/>
  <c r="T90" i="1" s="1"/>
  <c r="U90" i="1" s="1"/>
  <c r="R91" i="1"/>
  <c r="T91" i="1" s="1"/>
  <c r="U91" i="1" s="1"/>
  <c r="R92" i="1"/>
  <c r="T92" i="1" s="1"/>
  <c r="U92" i="1" s="1"/>
  <c r="R93" i="1"/>
  <c r="T93" i="1" s="1"/>
  <c r="U93" i="1" s="1"/>
  <c r="R94" i="1"/>
  <c r="T94" i="1" s="1"/>
  <c r="U94" i="1" s="1"/>
  <c r="R95" i="1"/>
  <c r="T95" i="1" s="1"/>
  <c r="U95" i="1" s="1"/>
  <c r="R96" i="1"/>
  <c r="T96" i="1" s="1"/>
  <c r="U96" i="1" s="1"/>
  <c r="R97" i="1"/>
  <c r="T97" i="1" s="1"/>
  <c r="U97" i="1" s="1"/>
  <c r="R98" i="1"/>
  <c r="T98" i="1" s="1"/>
  <c r="U98" i="1" s="1"/>
  <c r="R99" i="1"/>
  <c r="T99" i="1" s="1"/>
  <c r="U99" i="1" s="1"/>
  <c r="R100" i="1"/>
  <c r="T100" i="1" s="1"/>
  <c r="U100" i="1" s="1"/>
  <c r="R101" i="1"/>
  <c r="T101" i="1" s="1"/>
  <c r="U101" i="1" s="1"/>
  <c r="R102" i="1"/>
  <c r="T102" i="1" s="1"/>
  <c r="U102" i="1" s="1"/>
  <c r="R103" i="1"/>
  <c r="T103" i="1" s="1"/>
  <c r="U103" i="1" s="1"/>
  <c r="R104" i="1"/>
  <c r="T104" i="1" s="1"/>
  <c r="U104" i="1" s="1"/>
  <c r="R105" i="1"/>
  <c r="T105" i="1" s="1"/>
  <c r="U105" i="1" s="1"/>
  <c r="R106" i="1"/>
  <c r="T106" i="1" s="1"/>
  <c r="U106" i="1" s="1"/>
  <c r="R107" i="1"/>
  <c r="T107" i="1" s="1"/>
  <c r="U107" i="1" s="1"/>
  <c r="R108" i="1"/>
  <c r="T108" i="1" s="1"/>
  <c r="U108" i="1" s="1"/>
  <c r="R109" i="1"/>
  <c r="T109" i="1" s="1"/>
  <c r="U109" i="1" s="1"/>
  <c r="R110" i="1"/>
  <c r="T110" i="1" s="1"/>
  <c r="U110" i="1" s="1"/>
  <c r="R111" i="1"/>
  <c r="T111" i="1" s="1"/>
  <c r="U111" i="1" s="1"/>
  <c r="R112" i="1"/>
  <c r="T112" i="1" s="1"/>
  <c r="U112" i="1" s="1"/>
  <c r="R113" i="1"/>
  <c r="T113" i="1" s="1"/>
  <c r="U113" i="1" s="1"/>
  <c r="R114" i="1"/>
  <c r="T114" i="1" s="1"/>
  <c r="U114" i="1" s="1"/>
  <c r="R115" i="1"/>
  <c r="T115" i="1" s="1"/>
  <c r="U115" i="1" s="1"/>
  <c r="R116" i="1"/>
  <c r="T116" i="1" s="1"/>
  <c r="U116" i="1" s="1"/>
  <c r="R117" i="1"/>
  <c r="T117" i="1" s="1"/>
  <c r="U117" i="1" s="1"/>
  <c r="R118" i="1"/>
  <c r="T118" i="1" s="1"/>
  <c r="U118" i="1" s="1"/>
  <c r="R119" i="1"/>
  <c r="T119" i="1" s="1"/>
  <c r="U119" i="1" s="1"/>
  <c r="R120" i="1"/>
  <c r="T120" i="1" s="1"/>
  <c r="U120" i="1" s="1"/>
  <c r="R121" i="1"/>
  <c r="T121" i="1" s="1"/>
  <c r="U121" i="1" s="1"/>
  <c r="R122" i="1"/>
  <c r="T122" i="1" s="1"/>
  <c r="U122" i="1" s="1"/>
  <c r="R123" i="1"/>
  <c r="T123" i="1" s="1"/>
  <c r="U123" i="1" s="1"/>
  <c r="R124" i="1"/>
  <c r="T124" i="1" s="1"/>
  <c r="U124" i="1" s="1"/>
  <c r="R125" i="1"/>
  <c r="T125" i="1" s="1"/>
  <c r="U125" i="1" s="1"/>
  <c r="R126" i="1"/>
  <c r="T126" i="1" s="1"/>
  <c r="U126" i="1" s="1"/>
  <c r="R127" i="1"/>
  <c r="T127" i="1" s="1"/>
  <c r="U127" i="1" s="1"/>
  <c r="R128" i="1"/>
  <c r="T128" i="1" s="1"/>
  <c r="U128" i="1" s="1"/>
  <c r="R129" i="1"/>
  <c r="T129" i="1" s="1"/>
  <c r="U129" i="1" s="1"/>
  <c r="R130" i="1"/>
  <c r="T130" i="1" s="1"/>
  <c r="U130" i="1" s="1"/>
  <c r="R131" i="1"/>
  <c r="T131" i="1" s="1"/>
  <c r="U131" i="1" s="1"/>
  <c r="R132" i="1"/>
  <c r="T132" i="1" s="1"/>
  <c r="U132" i="1" s="1"/>
  <c r="R133" i="1"/>
  <c r="T133" i="1" s="1"/>
  <c r="U133" i="1" s="1"/>
  <c r="R134" i="1"/>
  <c r="T134" i="1" s="1"/>
  <c r="U134" i="1" s="1"/>
  <c r="R135" i="1"/>
  <c r="T135" i="1" s="1"/>
  <c r="U135" i="1" s="1"/>
  <c r="R136" i="1"/>
  <c r="T136" i="1" s="1"/>
  <c r="U136" i="1" s="1"/>
  <c r="R137" i="1"/>
  <c r="T137" i="1" s="1"/>
  <c r="U137" i="1" s="1"/>
  <c r="R138" i="1"/>
  <c r="T138" i="1" s="1"/>
  <c r="U138" i="1" s="1"/>
  <c r="R139" i="1"/>
  <c r="T139" i="1" s="1"/>
  <c r="U139" i="1" s="1"/>
  <c r="R140" i="1"/>
  <c r="T140" i="1" s="1"/>
  <c r="U140" i="1" s="1"/>
  <c r="R141" i="1"/>
  <c r="T141" i="1" s="1"/>
  <c r="U141" i="1" s="1"/>
  <c r="R142" i="1"/>
  <c r="T142" i="1" s="1"/>
  <c r="U142" i="1" s="1"/>
  <c r="R143" i="1"/>
  <c r="T143" i="1" s="1"/>
  <c r="U143" i="1" s="1"/>
  <c r="R144" i="1"/>
  <c r="T144" i="1" s="1"/>
  <c r="U144" i="1" s="1"/>
  <c r="R145" i="1"/>
  <c r="T145" i="1" s="1"/>
  <c r="U145" i="1" s="1"/>
  <c r="R146" i="1"/>
  <c r="T146" i="1" s="1"/>
  <c r="U146" i="1" s="1"/>
  <c r="R147" i="1"/>
  <c r="T147" i="1" s="1"/>
  <c r="U147" i="1" s="1"/>
  <c r="R148" i="1"/>
  <c r="T148" i="1" s="1"/>
  <c r="U148" i="1" s="1"/>
  <c r="R149" i="1"/>
  <c r="T149" i="1" s="1"/>
  <c r="U149" i="1" s="1"/>
  <c r="R150" i="1"/>
  <c r="T150" i="1" s="1"/>
  <c r="U150" i="1" s="1"/>
  <c r="R151" i="1"/>
  <c r="T151" i="1" s="1"/>
  <c r="U151" i="1" s="1"/>
  <c r="R152" i="1"/>
  <c r="T152" i="1" s="1"/>
  <c r="U152" i="1" s="1"/>
  <c r="R153" i="1"/>
  <c r="T153" i="1" s="1"/>
  <c r="U153" i="1" s="1"/>
  <c r="R154" i="1"/>
  <c r="T154" i="1" s="1"/>
  <c r="U154" i="1" s="1"/>
  <c r="R155" i="1"/>
  <c r="T155" i="1" s="1"/>
  <c r="U155" i="1" s="1"/>
  <c r="R156" i="1"/>
  <c r="T156" i="1" s="1"/>
  <c r="U156" i="1" s="1"/>
  <c r="R157" i="1"/>
  <c r="T157" i="1" s="1"/>
  <c r="U157" i="1" s="1"/>
  <c r="R158" i="1"/>
  <c r="T158" i="1" s="1"/>
  <c r="U158" i="1" s="1"/>
  <c r="R159" i="1"/>
  <c r="T159" i="1" s="1"/>
  <c r="U159" i="1" s="1"/>
  <c r="R160" i="1"/>
  <c r="T160" i="1" s="1"/>
  <c r="U160" i="1" s="1"/>
  <c r="R161" i="1"/>
  <c r="T161" i="1" s="1"/>
  <c r="U161" i="1" s="1"/>
  <c r="R162" i="1"/>
  <c r="T162" i="1" s="1"/>
  <c r="U162" i="1" s="1"/>
  <c r="R163" i="1"/>
  <c r="T163" i="1" s="1"/>
  <c r="U163" i="1" s="1"/>
  <c r="R164" i="1"/>
  <c r="T164" i="1" s="1"/>
  <c r="U164" i="1" s="1"/>
  <c r="R165" i="1"/>
  <c r="T165" i="1" s="1"/>
  <c r="U165" i="1" s="1"/>
  <c r="R166" i="1"/>
  <c r="T166" i="1" s="1"/>
  <c r="U166" i="1" s="1"/>
  <c r="R167" i="1"/>
  <c r="T167" i="1" s="1"/>
  <c r="U167" i="1" s="1"/>
  <c r="R168" i="1"/>
  <c r="T168" i="1" s="1"/>
  <c r="U168" i="1" s="1"/>
  <c r="R169" i="1"/>
  <c r="T169" i="1" s="1"/>
  <c r="U169" i="1" s="1"/>
  <c r="R170" i="1"/>
  <c r="T170" i="1" s="1"/>
  <c r="U170" i="1" s="1"/>
  <c r="R171" i="1"/>
  <c r="T171" i="1" s="1"/>
  <c r="U171" i="1" s="1"/>
  <c r="R172" i="1"/>
  <c r="T172" i="1" s="1"/>
  <c r="U172" i="1" s="1"/>
  <c r="R173" i="1"/>
  <c r="T173" i="1" s="1"/>
  <c r="U173" i="1" s="1"/>
  <c r="R174" i="1"/>
  <c r="T174" i="1" s="1"/>
  <c r="U174" i="1" s="1"/>
  <c r="R175" i="1"/>
  <c r="T175" i="1" s="1"/>
  <c r="U175" i="1" s="1"/>
  <c r="R176" i="1"/>
  <c r="T176" i="1" s="1"/>
  <c r="U176" i="1" s="1"/>
  <c r="R177" i="1"/>
  <c r="T177" i="1" s="1"/>
  <c r="U177" i="1" s="1"/>
  <c r="R178" i="1"/>
  <c r="T178" i="1" s="1"/>
  <c r="U178" i="1" s="1"/>
  <c r="R179" i="1"/>
  <c r="T179" i="1" s="1"/>
  <c r="U179" i="1" s="1"/>
  <c r="R180" i="1"/>
  <c r="T180" i="1" s="1"/>
  <c r="U180" i="1" s="1"/>
  <c r="R181" i="1"/>
  <c r="T181" i="1" s="1"/>
  <c r="U181" i="1" s="1"/>
  <c r="R182" i="1"/>
  <c r="T182" i="1" s="1"/>
  <c r="U182" i="1" s="1"/>
  <c r="R183" i="1"/>
  <c r="T183" i="1" s="1"/>
  <c r="U183" i="1" s="1"/>
  <c r="R184" i="1"/>
  <c r="T184" i="1" s="1"/>
  <c r="U184" i="1" s="1"/>
  <c r="R185" i="1"/>
  <c r="T185" i="1" s="1"/>
  <c r="U185" i="1" s="1"/>
  <c r="R186" i="1"/>
  <c r="T186" i="1" s="1"/>
  <c r="U186" i="1" s="1"/>
  <c r="R187" i="1"/>
  <c r="T187" i="1" s="1"/>
  <c r="U187" i="1" s="1"/>
  <c r="R188" i="1"/>
  <c r="T188" i="1" s="1"/>
  <c r="U188" i="1" s="1"/>
  <c r="R189" i="1"/>
  <c r="T189" i="1" s="1"/>
  <c r="U189" i="1" s="1"/>
  <c r="R190" i="1"/>
  <c r="T190" i="1" s="1"/>
  <c r="U190" i="1" s="1"/>
  <c r="R191" i="1"/>
  <c r="T191" i="1" s="1"/>
  <c r="U191" i="1" s="1"/>
  <c r="R192" i="1"/>
  <c r="T192" i="1" s="1"/>
  <c r="U192" i="1" s="1"/>
  <c r="R193" i="1"/>
  <c r="T193" i="1" s="1"/>
  <c r="U193" i="1" s="1"/>
  <c r="R194" i="1"/>
  <c r="T194" i="1" s="1"/>
  <c r="U194" i="1" s="1"/>
  <c r="R195" i="1"/>
  <c r="T195" i="1" s="1"/>
  <c r="U195" i="1" s="1"/>
  <c r="R196" i="1"/>
  <c r="T196" i="1" s="1"/>
  <c r="U196" i="1" s="1"/>
  <c r="R197" i="1"/>
  <c r="T197" i="1" s="1"/>
  <c r="U197" i="1" s="1"/>
  <c r="R198" i="1"/>
  <c r="T198" i="1" s="1"/>
  <c r="U198" i="1" s="1"/>
  <c r="R199" i="1"/>
  <c r="T199" i="1" s="1"/>
  <c r="U199" i="1" s="1"/>
  <c r="R200" i="1"/>
  <c r="T200" i="1" s="1"/>
  <c r="U200" i="1" s="1"/>
  <c r="R201" i="1"/>
  <c r="T201" i="1" s="1"/>
  <c r="U201" i="1" s="1"/>
  <c r="R202" i="1"/>
  <c r="T202" i="1" s="1"/>
  <c r="U202" i="1" s="1"/>
  <c r="R203" i="1"/>
  <c r="T203" i="1" s="1"/>
  <c r="U203" i="1" s="1"/>
  <c r="R204" i="1"/>
  <c r="T204" i="1" s="1"/>
  <c r="U204" i="1" s="1"/>
  <c r="R205" i="1"/>
  <c r="T205" i="1" s="1"/>
  <c r="U205" i="1" s="1"/>
  <c r="R206" i="1"/>
  <c r="T206" i="1" s="1"/>
  <c r="U206" i="1" s="1"/>
  <c r="R207" i="1"/>
  <c r="T207" i="1" s="1"/>
  <c r="U207" i="1" s="1"/>
  <c r="R208" i="1"/>
  <c r="T208" i="1" s="1"/>
  <c r="U208" i="1" s="1"/>
  <c r="R209" i="1"/>
  <c r="T209" i="1" s="1"/>
  <c r="U209" i="1" s="1"/>
  <c r="R210" i="1"/>
  <c r="T210" i="1" s="1"/>
  <c r="U210" i="1" s="1"/>
  <c r="R211" i="1"/>
  <c r="T211" i="1" s="1"/>
  <c r="U211" i="1" s="1"/>
  <c r="R212" i="1"/>
  <c r="T212" i="1" s="1"/>
  <c r="U212" i="1" s="1"/>
  <c r="R213" i="1"/>
  <c r="T213" i="1" s="1"/>
  <c r="U213" i="1" s="1"/>
  <c r="R214" i="1"/>
  <c r="T214" i="1" s="1"/>
  <c r="U214" i="1" s="1"/>
  <c r="R215" i="1"/>
  <c r="T215" i="1" s="1"/>
  <c r="U215" i="1" s="1"/>
  <c r="R216" i="1"/>
  <c r="T216" i="1" s="1"/>
  <c r="U216" i="1" s="1"/>
  <c r="R217" i="1"/>
  <c r="T217" i="1" s="1"/>
  <c r="U217" i="1" s="1"/>
  <c r="R218" i="1"/>
  <c r="T218" i="1" s="1"/>
  <c r="U218" i="1" s="1"/>
  <c r="R219" i="1"/>
  <c r="T219" i="1" s="1"/>
  <c r="U219" i="1" s="1"/>
  <c r="R220" i="1"/>
  <c r="T220" i="1" s="1"/>
  <c r="U220" i="1" s="1"/>
  <c r="R221" i="1"/>
  <c r="T221" i="1" s="1"/>
  <c r="U221" i="1" s="1"/>
  <c r="R222" i="1"/>
  <c r="T222" i="1" s="1"/>
  <c r="U222" i="1" s="1"/>
  <c r="R223" i="1"/>
  <c r="T223" i="1" s="1"/>
  <c r="U223" i="1" s="1"/>
  <c r="R224" i="1"/>
  <c r="T224" i="1" s="1"/>
  <c r="U224" i="1" s="1"/>
  <c r="R225" i="1"/>
  <c r="T225" i="1" s="1"/>
  <c r="U225" i="1" s="1"/>
  <c r="R226" i="1"/>
  <c r="T226" i="1" s="1"/>
  <c r="U226" i="1" s="1"/>
  <c r="R227" i="1"/>
  <c r="T227" i="1" s="1"/>
  <c r="U227" i="1" s="1"/>
  <c r="R228" i="1"/>
  <c r="T228" i="1" s="1"/>
  <c r="U228" i="1" s="1"/>
  <c r="R229" i="1"/>
  <c r="T229" i="1" s="1"/>
  <c r="U229" i="1" s="1"/>
  <c r="R230" i="1"/>
  <c r="T230" i="1" s="1"/>
  <c r="U230" i="1" s="1"/>
  <c r="R231" i="1"/>
  <c r="T231" i="1" s="1"/>
  <c r="U231" i="1" s="1"/>
  <c r="R232" i="1"/>
  <c r="T232" i="1" s="1"/>
  <c r="U232" i="1" s="1"/>
  <c r="R233" i="1"/>
  <c r="T233" i="1" s="1"/>
  <c r="U233" i="1" s="1"/>
  <c r="R234" i="1"/>
  <c r="T234" i="1" s="1"/>
  <c r="U234" i="1" s="1"/>
  <c r="R235" i="1"/>
  <c r="T235" i="1" s="1"/>
  <c r="U235" i="1" s="1"/>
  <c r="R236" i="1"/>
  <c r="T236" i="1" s="1"/>
  <c r="U236" i="1" s="1"/>
  <c r="R237" i="1"/>
  <c r="T237" i="1" s="1"/>
  <c r="U237" i="1" s="1"/>
  <c r="R238" i="1"/>
  <c r="T238" i="1" s="1"/>
  <c r="U238" i="1" s="1"/>
  <c r="R239" i="1"/>
  <c r="T239" i="1" s="1"/>
  <c r="U239" i="1" s="1"/>
  <c r="R240" i="1"/>
  <c r="T240" i="1" s="1"/>
  <c r="U240" i="1" s="1"/>
  <c r="R241" i="1"/>
  <c r="T241" i="1" s="1"/>
  <c r="U241" i="1" s="1"/>
  <c r="R242" i="1"/>
  <c r="T242" i="1" s="1"/>
  <c r="U242" i="1" s="1"/>
  <c r="R243" i="1"/>
  <c r="T243" i="1" s="1"/>
  <c r="U243" i="1" s="1"/>
  <c r="R244" i="1"/>
  <c r="T244" i="1" s="1"/>
  <c r="U244" i="1" s="1"/>
  <c r="R245" i="1"/>
  <c r="T245" i="1" s="1"/>
  <c r="U245" i="1" s="1"/>
  <c r="R246" i="1"/>
  <c r="T246" i="1" s="1"/>
  <c r="U246" i="1" s="1"/>
  <c r="R247" i="1"/>
  <c r="T247" i="1" s="1"/>
  <c r="U247" i="1" s="1"/>
  <c r="R248" i="1"/>
  <c r="T248" i="1" s="1"/>
  <c r="U248" i="1" s="1"/>
  <c r="R249" i="1"/>
  <c r="T249" i="1" s="1"/>
  <c r="U249" i="1" s="1"/>
  <c r="R250" i="1"/>
  <c r="T250" i="1" s="1"/>
  <c r="U250" i="1" s="1"/>
  <c r="R251" i="1"/>
  <c r="T251" i="1" s="1"/>
  <c r="U251" i="1" s="1"/>
  <c r="R252" i="1"/>
  <c r="T252" i="1" s="1"/>
  <c r="U252" i="1" s="1"/>
  <c r="R253" i="1"/>
  <c r="T253" i="1" s="1"/>
  <c r="U253" i="1" s="1"/>
  <c r="R254" i="1"/>
  <c r="T254" i="1" s="1"/>
  <c r="U254" i="1" s="1"/>
  <c r="R255" i="1"/>
  <c r="T255" i="1" s="1"/>
  <c r="U255" i="1" s="1"/>
  <c r="R256" i="1"/>
  <c r="T256" i="1" s="1"/>
  <c r="U256" i="1" s="1"/>
  <c r="R257" i="1"/>
  <c r="T257" i="1" s="1"/>
  <c r="U257" i="1" s="1"/>
  <c r="R258" i="1"/>
  <c r="T258" i="1" s="1"/>
  <c r="U258" i="1" s="1"/>
  <c r="R259" i="1"/>
  <c r="T259" i="1" s="1"/>
  <c r="U259" i="1" s="1"/>
  <c r="R260" i="1"/>
  <c r="T260" i="1" s="1"/>
  <c r="U260" i="1" s="1"/>
  <c r="R261" i="1"/>
  <c r="T261" i="1" s="1"/>
  <c r="U261" i="1" s="1"/>
  <c r="R262" i="1"/>
  <c r="T262" i="1" s="1"/>
  <c r="U262" i="1" s="1"/>
  <c r="R263" i="1"/>
  <c r="T263" i="1" s="1"/>
  <c r="U263" i="1" s="1"/>
  <c r="R264" i="1"/>
  <c r="T264" i="1" s="1"/>
  <c r="U264" i="1" s="1"/>
  <c r="R265" i="1"/>
  <c r="T265" i="1" s="1"/>
  <c r="U265" i="1" s="1"/>
  <c r="R266" i="1"/>
  <c r="T266" i="1" s="1"/>
  <c r="U266" i="1" s="1"/>
  <c r="R267" i="1"/>
  <c r="T267" i="1" s="1"/>
  <c r="U267" i="1" s="1"/>
  <c r="R268" i="1"/>
  <c r="T268" i="1" s="1"/>
  <c r="U268" i="1" s="1"/>
  <c r="R269" i="1"/>
  <c r="T269" i="1" s="1"/>
  <c r="U269" i="1" s="1"/>
  <c r="R270" i="1"/>
  <c r="T270" i="1" s="1"/>
  <c r="U270" i="1" s="1"/>
  <c r="R271" i="1"/>
  <c r="T271" i="1" s="1"/>
  <c r="U271" i="1" s="1"/>
  <c r="R272" i="1"/>
  <c r="T272" i="1" s="1"/>
  <c r="U272" i="1" s="1"/>
  <c r="R273" i="1"/>
  <c r="T273" i="1" s="1"/>
  <c r="U273" i="1" s="1"/>
  <c r="R274" i="1"/>
  <c r="T274" i="1" s="1"/>
  <c r="U274" i="1" s="1"/>
  <c r="R275" i="1"/>
  <c r="T275" i="1" s="1"/>
  <c r="U275" i="1" s="1"/>
  <c r="R276" i="1"/>
  <c r="T276" i="1" s="1"/>
  <c r="U276" i="1" s="1"/>
  <c r="R277" i="1"/>
  <c r="T277" i="1" s="1"/>
  <c r="U277" i="1" s="1"/>
  <c r="R278" i="1"/>
  <c r="T278" i="1" s="1"/>
  <c r="U278" i="1" s="1"/>
  <c r="R279" i="1"/>
  <c r="T279" i="1" s="1"/>
  <c r="U279" i="1" s="1"/>
  <c r="R280" i="1"/>
  <c r="T280" i="1" s="1"/>
  <c r="U280" i="1" s="1"/>
  <c r="R281" i="1"/>
  <c r="T281" i="1" s="1"/>
  <c r="U281" i="1" s="1"/>
  <c r="R282" i="1"/>
  <c r="T282" i="1" s="1"/>
  <c r="U282" i="1" s="1"/>
  <c r="R283" i="1"/>
  <c r="T283" i="1" s="1"/>
  <c r="U283" i="1" s="1"/>
  <c r="R284" i="1"/>
  <c r="T284" i="1" s="1"/>
  <c r="U284" i="1" s="1"/>
  <c r="R285" i="1"/>
  <c r="T285" i="1" s="1"/>
  <c r="U285" i="1" s="1"/>
  <c r="R286" i="1"/>
  <c r="T286" i="1" s="1"/>
  <c r="U286" i="1" s="1"/>
  <c r="R287" i="1"/>
  <c r="T287" i="1" s="1"/>
  <c r="U287" i="1" s="1"/>
  <c r="R288" i="1"/>
  <c r="T288" i="1" s="1"/>
  <c r="U288" i="1" s="1"/>
  <c r="R289" i="1"/>
  <c r="T289" i="1" s="1"/>
  <c r="U289" i="1" s="1"/>
  <c r="R290" i="1"/>
  <c r="T290" i="1" s="1"/>
  <c r="U290" i="1" s="1"/>
  <c r="R291" i="1"/>
  <c r="T291" i="1" s="1"/>
  <c r="U291" i="1" s="1"/>
  <c r="R292" i="1"/>
  <c r="T292" i="1" s="1"/>
  <c r="U292" i="1" s="1"/>
  <c r="R293" i="1"/>
  <c r="T293" i="1" s="1"/>
  <c r="U293" i="1" s="1"/>
  <c r="R294" i="1"/>
  <c r="T294" i="1" s="1"/>
  <c r="U294" i="1" s="1"/>
  <c r="R295" i="1"/>
  <c r="T295" i="1" s="1"/>
  <c r="U295" i="1" s="1"/>
  <c r="R296" i="1"/>
  <c r="T296" i="1" s="1"/>
  <c r="U296" i="1" s="1"/>
  <c r="R297" i="1"/>
  <c r="T297" i="1" s="1"/>
  <c r="U297" i="1" s="1"/>
  <c r="R298" i="1"/>
  <c r="T298" i="1" s="1"/>
  <c r="U298" i="1" s="1"/>
  <c r="R299" i="1"/>
  <c r="T299" i="1" s="1"/>
  <c r="U299" i="1" s="1"/>
  <c r="R300" i="1"/>
  <c r="T300" i="1" s="1"/>
  <c r="U300" i="1" s="1"/>
  <c r="R301" i="1"/>
  <c r="T301" i="1" s="1"/>
  <c r="U301" i="1" s="1"/>
  <c r="R302" i="1"/>
  <c r="T302" i="1" s="1"/>
  <c r="U302" i="1" s="1"/>
  <c r="R303" i="1"/>
  <c r="T303" i="1" s="1"/>
  <c r="U303" i="1" s="1"/>
  <c r="R304" i="1"/>
  <c r="T304" i="1" s="1"/>
  <c r="U304" i="1" s="1"/>
  <c r="R305" i="1"/>
  <c r="T305" i="1" s="1"/>
  <c r="U305" i="1" s="1"/>
  <c r="R306" i="1"/>
  <c r="T306" i="1" s="1"/>
  <c r="U306" i="1" s="1"/>
  <c r="R307" i="1"/>
  <c r="T307" i="1" s="1"/>
  <c r="U307" i="1" s="1"/>
  <c r="R308" i="1"/>
  <c r="T308" i="1" s="1"/>
  <c r="U308" i="1" s="1"/>
  <c r="R309" i="1"/>
  <c r="T309" i="1" s="1"/>
  <c r="U309" i="1" s="1"/>
  <c r="R310" i="1"/>
  <c r="T310" i="1" s="1"/>
  <c r="U310" i="1" s="1"/>
  <c r="R311" i="1"/>
  <c r="T311" i="1" s="1"/>
  <c r="U311" i="1" s="1"/>
  <c r="R312" i="1"/>
  <c r="T312" i="1" s="1"/>
  <c r="U312" i="1" s="1"/>
  <c r="R313" i="1"/>
  <c r="T313" i="1" s="1"/>
  <c r="U313" i="1" s="1"/>
  <c r="R314" i="1"/>
  <c r="T314" i="1" s="1"/>
  <c r="U314" i="1" s="1"/>
  <c r="R315" i="1"/>
  <c r="T315" i="1" s="1"/>
  <c r="U315" i="1" s="1"/>
  <c r="R316" i="1"/>
  <c r="T316" i="1" s="1"/>
  <c r="U316" i="1" s="1"/>
  <c r="R317" i="1"/>
  <c r="T317" i="1" s="1"/>
  <c r="U317" i="1" s="1"/>
  <c r="R318" i="1"/>
  <c r="T318" i="1" s="1"/>
  <c r="U318" i="1" s="1"/>
  <c r="R319" i="1"/>
  <c r="T319" i="1" s="1"/>
  <c r="U319" i="1" s="1"/>
  <c r="R320" i="1"/>
  <c r="T320" i="1" s="1"/>
  <c r="U320" i="1" s="1"/>
  <c r="R321" i="1"/>
  <c r="T321" i="1" s="1"/>
  <c r="U321" i="1" s="1"/>
  <c r="R322" i="1"/>
  <c r="T322" i="1" s="1"/>
  <c r="U322" i="1" s="1"/>
  <c r="R323" i="1"/>
  <c r="T323" i="1" s="1"/>
  <c r="U323" i="1" s="1"/>
  <c r="R324" i="1"/>
  <c r="T324" i="1" s="1"/>
  <c r="U324" i="1" s="1"/>
  <c r="R325" i="1"/>
  <c r="T325" i="1" s="1"/>
  <c r="U325" i="1" s="1"/>
  <c r="R326" i="1"/>
  <c r="T326" i="1" s="1"/>
  <c r="U326" i="1" s="1"/>
  <c r="R327" i="1"/>
  <c r="T327" i="1" s="1"/>
  <c r="U327" i="1" s="1"/>
  <c r="R328" i="1"/>
  <c r="T328" i="1" s="1"/>
  <c r="U328" i="1" s="1"/>
  <c r="R329" i="1"/>
  <c r="T329" i="1" s="1"/>
  <c r="U329" i="1" s="1"/>
  <c r="R330" i="1"/>
  <c r="T330" i="1" s="1"/>
  <c r="U330" i="1" s="1"/>
  <c r="R331" i="1"/>
  <c r="T331" i="1" s="1"/>
  <c r="U331" i="1" s="1"/>
  <c r="R332" i="1"/>
  <c r="T332" i="1" s="1"/>
  <c r="U332" i="1" s="1"/>
  <c r="R333" i="1"/>
  <c r="T333" i="1" s="1"/>
  <c r="U333" i="1" s="1"/>
  <c r="R334" i="1"/>
  <c r="T334" i="1" s="1"/>
  <c r="U334" i="1" s="1"/>
  <c r="R335" i="1"/>
  <c r="T335" i="1" s="1"/>
  <c r="U335" i="1" s="1"/>
  <c r="R336" i="1"/>
  <c r="T336" i="1" s="1"/>
  <c r="U336" i="1" s="1"/>
  <c r="R337" i="1"/>
  <c r="T337" i="1" s="1"/>
  <c r="U337" i="1" s="1"/>
  <c r="R338" i="1"/>
  <c r="T338" i="1" s="1"/>
  <c r="U338" i="1" s="1"/>
  <c r="R339" i="1"/>
  <c r="T339" i="1" s="1"/>
  <c r="U339" i="1" s="1"/>
  <c r="R340" i="1"/>
  <c r="T340" i="1" s="1"/>
  <c r="U340" i="1" s="1"/>
  <c r="R341" i="1"/>
  <c r="T341" i="1" s="1"/>
  <c r="U341" i="1" s="1"/>
  <c r="R342" i="1"/>
  <c r="T342" i="1" s="1"/>
  <c r="U342" i="1" s="1"/>
  <c r="R343" i="1"/>
  <c r="T343" i="1" s="1"/>
  <c r="U343" i="1" s="1"/>
  <c r="R344" i="1"/>
  <c r="T344" i="1" s="1"/>
  <c r="U344" i="1" s="1"/>
  <c r="R345" i="1"/>
  <c r="T345" i="1" s="1"/>
  <c r="U345" i="1" s="1"/>
  <c r="R346" i="1"/>
  <c r="T346" i="1" s="1"/>
  <c r="U346" i="1" s="1"/>
  <c r="R347" i="1"/>
  <c r="T347" i="1" s="1"/>
  <c r="U347" i="1" s="1"/>
  <c r="R348" i="1"/>
  <c r="T348" i="1" s="1"/>
  <c r="U348" i="1" s="1"/>
  <c r="R349" i="1"/>
  <c r="T349" i="1" s="1"/>
  <c r="U349" i="1" s="1"/>
  <c r="R350" i="1"/>
  <c r="T350" i="1" s="1"/>
  <c r="U350" i="1" s="1"/>
  <c r="R351" i="1"/>
  <c r="T351" i="1" s="1"/>
  <c r="U351" i="1" s="1"/>
  <c r="R352" i="1"/>
  <c r="T352" i="1" s="1"/>
  <c r="U352" i="1" s="1"/>
  <c r="R353" i="1"/>
  <c r="T353" i="1" s="1"/>
  <c r="U353" i="1" s="1"/>
  <c r="R354" i="1"/>
  <c r="T354" i="1" s="1"/>
  <c r="U354" i="1" s="1"/>
  <c r="R355" i="1"/>
  <c r="T355" i="1" s="1"/>
  <c r="U355" i="1" s="1"/>
  <c r="R356" i="1"/>
  <c r="T356" i="1" s="1"/>
  <c r="U356" i="1" s="1"/>
  <c r="R357" i="1"/>
  <c r="T357" i="1" s="1"/>
  <c r="U357" i="1" s="1"/>
  <c r="R358" i="1"/>
  <c r="T358" i="1" s="1"/>
  <c r="U358" i="1" s="1"/>
  <c r="R359" i="1"/>
  <c r="T359" i="1" s="1"/>
  <c r="U359" i="1" s="1"/>
  <c r="R360" i="1"/>
  <c r="T360" i="1" s="1"/>
  <c r="U360" i="1" s="1"/>
  <c r="R361" i="1"/>
  <c r="T361" i="1" s="1"/>
  <c r="U361" i="1" s="1"/>
  <c r="R362" i="1"/>
  <c r="T362" i="1" s="1"/>
  <c r="U362" i="1" s="1"/>
  <c r="R363" i="1"/>
  <c r="T363" i="1" s="1"/>
  <c r="U363" i="1" s="1"/>
  <c r="R364" i="1"/>
  <c r="T364" i="1" s="1"/>
  <c r="U364" i="1" s="1"/>
  <c r="R365" i="1"/>
  <c r="T365" i="1" s="1"/>
  <c r="U365" i="1" s="1"/>
  <c r="R366" i="1"/>
  <c r="T366" i="1" s="1"/>
  <c r="U366" i="1" s="1"/>
  <c r="R367" i="1"/>
  <c r="T367" i="1" s="1"/>
  <c r="U367" i="1" s="1"/>
  <c r="R368" i="1"/>
  <c r="T368" i="1" s="1"/>
  <c r="U368" i="1" s="1"/>
  <c r="R369" i="1"/>
  <c r="T369" i="1" s="1"/>
  <c r="U369" i="1" s="1"/>
  <c r="R370" i="1"/>
  <c r="T370" i="1" s="1"/>
  <c r="U370" i="1" s="1"/>
  <c r="R371" i="1"/>
  <c r="T371" i="1" s="1"/>
  <c r="U371" i="1" s="1"/>
  <c r="R372" i="1"/>
  <c r="T372" i="1" s="1"/>
  <c r="U372" i="1" s="1"/>
  <c r="R373" i="1"/>
  <c r="T373" i="1" s="1"/>
  <c r="U373" i="1" s="1"/>
  <c r="R374" i="1"/>
  <c r="T374" i="1" s="1"/>
  <c r="U374" i="1" s="1"/>
  <c r="R375" i="1"/>
  <c r="T375" i="1" s="1"/>
  <c r="U375" i="1" s="1"/>
  <c r="R376" i="1"/>
  <c r="T376" i="1" s="1"/>
  <c r="U376" i="1" s="1"/>
  <c r="R377" i="1"/>
  <c r="T377" i="1" s="1"/>
  <c r="U377" i="1" s="1"/>
  <c r="R378" i="1"/>
  <c r="T378" i="1" s="1"/>
  <c r="U378" i="1" s="1"/>
  <c r="R379" i="1"/>
  <c r="T379" i="1" s="1"/>
  <c r="U379" i="1" s="1"/>
  <c r="R380" i="1"/>
  <c r="T380" i="1" s="1"/>
  <c r="U380" i="1" s="1"/>
  <c r="R381" i="1"/>
  <c r="T381" i="1" s="1"/>
  <c r="U381" i="1" s="1"/>
  <c r="R382" i="1"/>
  <c r="T382" i="1" s="1"/>
  <c r="U382" i="1" s="1"/>
  <c r="R383" i="1"/>
  <c r="T383" i="1" s="1"/>
  <c r="U383" i="1" s="1"/>
  <c r="R384" i="1"/>
  <c r="T384" i="1" s="1"/>
  <c r="U384" i="1" s="1"/>
  <c r="R385" i="1"/>
  <c r="T385" i="1" s="1"/>
  <c r="U385" i="1" s="1"/>
  <c r="R386" i="1"/>
  <c r="T386" i="1" s="1"/>
  <c r="U386" i="1" s="1"/>
  <c r="R387" i="1"/>
  <c r="T387" i="1" s="1"/>
  <c r="U387" i="1" s="1"/>
  <c r="R388" i="1"/>
  <c r="T388" i="1" s="1"/>
  <c r="U388" i="1" s="1"/>
  <c r="R389" i="1"/>
  <c r="T389" i="1" s="1"/>
  <c r="U389" i="1" s="1"/>
  <c r="R390" i="1"/>
  <c r="T390" i="1" s="1"/>
  <c r="U390" i="1" s="1"/>
  <c r="R391" i="1"/>
  <c r="T391" i="1" s="1"/>
  <c r="U391" i="1" s="1"/>
  <c r="R392" i="1"/>
  <c r="T392" i="1" s="1"/>
  <c r="U392" i="1" s="1"/>
  <c r="R393" i="1"/>
  <c r="T393" i="1" s="1"/>
  <c r="U393" i="1" s="1"/>
  <c r="R394" i="1"/>
  <c r="T394" i="1" s="1"/>
  <c r="U394" i="1" s="1"/>
  <c r="R395" i="1"/>
  <c r="T395" i="1" s="1"/>
  <c r="U395" i="1" s="1"/>
  <c r="R396" i="1"/>
  <c r="T396" i="1" s="1"/>
  <c r="U396" i="1" s="1"/>
  <c r="R397" i="1"/>
  <c r="T397" i="1" s="1"/>
  <c r="U397" i="1" s="1"/>
  <c r="R398" i="1"/>
  <c r="T398" i="1" s="1"/>
  <c r="U398" i="1" s="1"/>
  <c r="R399" i="1"/>
  <c r="T399" i="1" s="1"/>
  <c r="U399" i="1" s="1"/>
  <c r="R400" i="1"/>
  <c r="T400" i="1" s="1"/>
  <c r="U400" i="1" s="1"/>
  <c r="R401" i="1"/>
  <c r="T401" i="1" s="1"/>
  <c r="U401" i="1" s="1"/>
  <c r="R402" i="1"/>
  <c r="T402" i="1" s="1"/>
  <c r="U402" i="1" s="1"/>
  <c r="R403" i="1"/>
  <c r="T403" i="1" s="1"/>
  <c r="U403" i="1" s="1"/>
  <c r="R404" i="1"/>
  <c r="T404" i="1" s="1"/>
  <c r="U404" i="1" s="1"/>
  <c r="R405" i="1"/>
  <c r="T405" i="1" s="1"/>
  <c r="U405" i="1" s="1"/>
  <c r="R406" i="1"/>
  <c r="T406" i="1" s="1"/>
  <c r="U406" i="1" s="1"/>
  <c r="R407" i="1"/>
  <c r="T407" i="1" s="1"/>
  <c r="U407" i="1" s="1"/>
  <c r="R408" i="1"/>
  <c r="T408" i="1" s="1"/>
  <c r="U408" i="1" s="1"/>
  <c r="R409" i="1"/>
  <c r="T409" i="1" s="1"/>
  <c r="U409" i="1" s="1"/>
  <c r="R410" i="1"/>
  <c r="T410" i="1" s="1"/>
  <c r="U410" i="1" s="1"/>
  <c r="R411" i="1"/>
  <c r="T411" i="1" s="1"/>
  <c r="U411" i="1" s="1"/>
  <c r="R412" i="1"/>
  <c r="T412" i="1" s="1"/>
  <c r="U412" i="1" s="1"/>
  <c r="R413" i="1"/>
  <c r="T413" i="1" s="1"/>
  <c r="U413" i="1" s="1"/>
  <c r="R414" i="1"/>
  <c r="T414" i="1" s="1"/>
  <c r="U414" i="1" s="1"/>
  <c r="R415" i="1"/>
  <c r="T415" i="1" s="1"/>
  <c r="U415" i="1" s="1"/>
  <c r="R416" i="1"/>
  <c r="T416" i="1" s="1"/>
  <c r="U416" i="1" s="1"/>
  <c r="R417" i="1"/>
  <c r="T417" i="1" s="1"/>
  <c r="U417" i="1" s="1"/>
  <c r="R418" i="1"/>
  <c r="T418" i="1" s="1"/>
  <c r="U418" i="1" s="1"/>
  <c r="R419" i="1"/>
  <c r="T419" i="1" s="1"/>
  <c r="U419" i="1" s="1"/>
  <c r="R420" i="1"/>
  <c r="T420" i="1" s="1"/>
  <c r="U420" i="1" s="1"/>
  <c r="R421" i="1"/>
  <c r="T421" i="1" s="1"/>
  <c r="U421" i="1" s="1"/>
  <c r="R422" i="1"/>
  <c r="T422" i="1" s="1"/>
  <c r="U422" i="1" s="1"/>
  <c r="R423" i="1"/>
  <c r="T423" i="1" s="1"/>
  <c r="U423" i="1" s="1"/>
  <c r="R424" i="1"/>
  <c r="T424" i="1" s="1"/>
  <c r="U424" i="1" s="1"/>
  <c r="R425" i="1"/>
  <c r="T425" i="1" s="1"/>
  <c r="U425" i="1" s="1"/>
  <c r="R426" i="1"/>
  <c r="T426" i="1" s="1"/>
  <c r="U426" i="1" s="1"/>
  <c r="R427" i="1"/>
  <c r="T427" i="1" s="1"/>
  <c r="U427" i="1" s="1"/>
  <c r="R428" i="1"/>
  <c r="T428" i="1" s="1"/>
  <c r="U428" i="1" s="1"/>
  <c r="R429" i="1"/>
  <c r="T429" i="1" s="1"/>
  <c r="U429" i="1" s="1"/>
  <c r="R430" i="1"/>
  <c r="T430" i="1" s="1"/>
  <c r="U430" i="1" s="1"/>
  <c r="R431" i="1"/>
  <c r="T431" i="1" s="1"/>
  <c r="U431" i="1" s="1"/>
  <c r="R432" i="1"/>
  <c r="T432" i="1" s="1"/>
  <c r="U432" i="1" s="1"/>
  <c r="R433" i="1"/>
  <c r="T433" i="1" s="1"/>
  <c r="U433" i="1" s="1"/>
  <c r="R434" i="1"/>
  <c r="T434" i="1" s="1"/>
  <c r="U434" i="1" s="1"/>
  <c r="R435" i="1"/>
  <c r="T435" i="1" s="1"/>
  <c r="U435" i="1" s="1"/>
  <c r="R436" i="1"/>
  <c r="T436" i="1" s="1"/>
  <c r="U436" i="1" s="1"/>
  <c r="R437" i="1"/>
  <c r="T437" i="1" s="1"/>
  <c r="U437" i="1" s="1"/>
  <c r="R438" i="1"/>
  <c r="T438" i="1" s="1"/>
  <c r="U438" i="1" s="1"/>
  <c r="R439" i="1"/>
  <c r="T439" i="1" s="1"/>
  <c r="U439" i="1" s="1"/>
  <c r="R440" i="1"/>
  <c r="T440" i="1" s="1"/>
  <c r="U440" i="1" s="1"/>
  <c r="R441" i="1"/>
  <c r="T441" i="1" s="1"/>
  <c r="U441" i="1" s="1"/>
  <c r="R442" i="1"/>
  <c r="T442" i="1" s="1"/>
  <c r="U442" i="1" s="1"/>
  <c r="R443" i="1"/>
  <c r="T443" i="1" s="1"/>
  <c r="U443" i="1" s="1"/>
  <c r="R444" i="1"/>
  <c r="T444" i="1" s="1"/>
  <c r="U444" i="1" s="1"/>
  <c r="R445" i="1"/>
  <c r="T445" i="1" s="1"/>
  <c r="U445" i="1" s="1"/>
  <c r="R446" i="1"/>
  <c r="T446" i="1" s="1"/>
  <c r="U446" i="1" s="1"/>
  <c r="R447" i="1"/>
  <c r="T447" i="1" s="1"/>
  <c r="U447" i="1" s="1"/>
  <c r="R448" i="1"/>
  <c r="T448" i="1" s="1"/>
  <c r="U448" i="1" s="1"/>
  <c r="R449" i="1"/>
  <c r="T449" i="1" s="1"/>
  <c r="U449" i="1" s="1"/>
  <c r="R450" i="1"/>
  <c r="T450" i="1" s="1"/>
  <c r="U450" i="1" s="1"/>
  <c r="R451" i="1"/>
  <c r="T451" i="1" s="1"/>
  <c r="U451" i="1" s="1"/>
  <c r="R452" i="1"/>
  <c r="T452" i="1" s="1"/>
  <c r="U452" i="1" s="1"/>
  <c r="R453" i="1"/>
  <c r="T453" i="1" s="1"/>
  <c r="U453" i="1" s="1"/>
  <c r="R454" i="1"/>
  <c r="T454" i="1" s="1"/>
  <c r="U454" i="1" s="1"/>
  <c r="R455" i="1"/>
  <c r="T455" i="1" s="1"/>
  <c r="U455" i="1" s="1"/>
  <c r="R456" i="1"/>
  <c r="T456" i="1" s="1"/>
  <c r="U456" i="1" s="1"/>
  <c r="R457" i="1"/>
  <c r="T457" i="1" s="1"/>
  <c r="U457" i="1" s="1"/>
  <c r="R458" i="1"/>
  <c r="T458" i="1" s="1"/>
  <c r="U458" i="1" s="1"/>
  <c r="R459" i="1"/>
  <c r="T459" i="1" s="1"/>
  <c r="U459" i="1" s="1"/>
  <c r="R460" i="1"/>
  <c r="T460" i="1" s="1"/>
  <c r="U460" i="1" s="1"/>
  <c r="R461" i="1"/>
  <c r="T461" i="1" s="1"/>
  <c r="U461" i="1" s="1"/>
  <c r="R462" i="1"/>
  <c r="T462" i="1" s="1"/>
  <c r="U462" i="1" s="1"/>
  <c r="R463" i="1"/>
  <c r="T463" i="1" s="1"/>
  <c r="U463" i="1" s="1"/>
  <c r="R464" i="1"/>
  <c r="T464" i="1" s="1"/>
  <c r="U464" i="1" s="1"/>
  <c r="R465" i="1"/>
  <c r="T465" i="1" s="1"/>
  <c r="U465" i="1" s="1"/>
  <c r="R466" i="1"/>
  <c r="T466" i="1" s="1"/>
  <c r="U466" i="1" s="1"/>
  <c r="R467" i="1"/>
  <c r="T467" i="1" s="1"/>
  <c r="U467" i="1" s="1"/>
  <c r="R468" i="1"/>
  <c r="T468" i="1" s="1"/>
  <c r="U468" i="1" s="1"/>
  <c r="R469" i="1"/>
  <c r="T469" i="1" s="1"/>
  <c r="U469" i="1" s="1"/>
  <c r="R470" i="1"/>
  <c r="T470" i="1" s="1"/>
  <c r="U470" i="1" s="1"/>
  <c r="R471" i="1"/>
  <c r="T471" i="1" s="1"/>
  <c r="U471" i="1" s="1"/>
  <c r="R472" i="1"/>
  <c r="T472" i="1" s="1"/>
  <c r="U472" i="1" s="1"/>
  <c r="R473" i="1"/>
  <c r="T473" i="1" s="1"/>
  <c r="U473" i="1" s="1"/>
  <c r="R474" i="1"/>
  <c r="T474" i="1" s="1"/>
  <c r="U474" i="1" s="1"/>
  <c r="R475" i="1"/>
  <c r="T475" i="1" s="1"/>
  <c r="U475" i="1" s="1"/>
  <c r="R476" i="1"/>
  <c r="T476" i="1" s="1"/>
  <c r="U476" i="1" s="1"/>
  <c r="R477" i="1"/>
  <c r="T477" i="1" s="1"/>
  <c r="U477" i="1" s="1"/>
  <c r="R478" i="1"/>
  <c r="T478" i="1" s="1"/>
  <c r="U478" i="1" s="1"/>
  <c r="R479" i="1"/>
  <c r="T479" i="1" s="1"/>
  <c r="U479" i="1" s="1"/>
  <c r="R480" i="1"/>
  <c r="T480" i="1" s="1"/>
  <c r="U480" i="1" s="1"/>
  <c r="R481" i="1"/>
  <c r="T481" i="1" s="1"/>
  <c r="U481" i="1" s="1"/>
  <c r="R482" i="1"/>
  <c r="T482" i="1" s="1"/>
  <c r="U482" i="1" s="1"/>
  <c r="R483" i="1"/>
  <c r="T483" i="1" s="1"/>
  <c r="U483" i="1" s="1"/>
  <c r="R484" i="1"/>
  <c r="T484" i="1" s="1"/>
  <c r="U484" i="1" s="1"/>
  <c r="R485" i="1"/>
  <c r="T485" i="1" s="1"/>
  <c r="U485" i="1" s="1"/>
  <c r="R486" i="1"/>
  <c r="T486" i="1" s="1"/>
  <c r="U486" i="1" s="1"/>
  <c r="R487" i="1"/>
  <c r="T487" i="1" s="1"/>
  <c r="U487" i="1" s="1"/>
  <c r="R488" i="1"/>
  <c r="T488" i="1" s="1"/>
  <c r="U488" i="1" s="1"/>
  <c r="R489" i="1"/>
  <c r="T489" i="1" s="1"/>
  <c r="U489" i="1" s="1"/>
  <c r="R490" i="1"/>
  <c r="T490" i="1" s="1"/>
  <c r="U490" i="1" s="1"/>
  <c r="R491" i="1"/>
  <c r="T491" i="1" s="1"/>
  <c r="U491" i="1" s="1"/>
  <c r="R492" i="1"/>
  <c r="T492" i="1" s="1"/>
  <c r="U492" i="1" s="1"/>
  <c r="R493" i="1"/>
  <c r="T493" i="1" s="1"/>
  <c r="U493" i="1" s="1"/>
  <c r="R494" i="1"/>
  <c r="T494" i="1" s="1"/>
  <c r="U494" i="1" s="1"/>
  <c r="R495" i="1"/>
  <c r="T495" i="1" s="1"/>
  <c r="U495" i="1" s="1"/>
  <c r="R496" i="1"/>
  <c r="T496" i="1" s="1"/>
  <c r="U496" i="1" s="1"/>
  <c r="R497" i="1"/>
  <c r="T497" i="1" s="1"/>
  <c r="U497" i="1" s="1"/>
  <c r="R498" i="1"/>
  <c r="T498" i="1" s="1"/>
  <c r="U498" i="1" s="1"/>
  <c r="R499" i="1"/>
  <c r="T499" i="1" s="1"/>
  <c r="U499" i="1" s="1"/>
  <c r="R500" i="1"/>
  <c r="T500" i="1" s="1"/>
  <c r="U500" i="1" s="1"/>
  <c r="R501" i="1"/>
  <c r="T501" i="1" s="1"/>
  <c r="U501" i="1" s="1"/>
  <c r="R502" i="1"/>
  <c r="T502" i="1" s="1"/>
  <c r="U502" i="1" s="1"/>
  <c r="R503" i="1"/>
  <c r="T503" i="1" s="1"/>
  <c r="U503" i="1" s="1"/>
  <c r="R504" i="1"/>
  <c r="T504" i="1" s="1"/>
  <c r="U504" i="1" s="1"/>
  <c r="R505" i="1"/>
  <c r="T505" i="1" s="1"/>
  <c r="U505" i="1" s="1"/>
  <c r="R506" i="1"/>
  <c r="T506" i="1" s="1"/>
  <c r="U506" i="1" s="1"/>
  <c r="R507" i="1"/>
  <c r="T507" i="1" s="1"/>
  <c r="U507" i="1" s="1"/>
  <c r="R508" i="1"/>
  <c r="T508" i="1" s="1"/>
  <c r="U508" i="1" s="1"/>
  <c r="R509" i="1"/>
  <c r="T509" i="1" s="1"/>
  <c r="U509" i="1" s="1"/>
  <c r="R510" i="1"/>
  <c r="T510" i="1" s="1"/>
  <c r="U510" i="1" s="1"/>
  <c r="R511" i="1"/>
  <c r="T511" i="1" s="1"/>
  <c r="U511" i="1" s="1"/>
  <c r="R512" i="1"/>
  <c r="T512" i="1" s="1"/>
  <c r="U512" i="1" s="1"/>
  <c r="R513" i="1"/>
  <c r="T513" i="1" s="1"/>
  <c r="U513" i="1" s="1"/>
  <c r="R514" i="1"/>
  <c r="T514" i="1" s="1"/>
  <c r="U514" i="1" s="1"/>
  <c r="R515" i="1"/>
  <c r="T515" i="1" s="1"/>
  <c r="U515" i="1" s="1"/>
  <c r="R516" i="1"/>
  <c r="T516" i="1" s="1"/>
  <c r="U516" i="1" s="1"/>
  <c r="R517" i="1"/>
  <c r="T517" i="1" s="1"/>
  <c r="U517" i="1" s="1"/>
  <c r="R518" i="1"/>
  <c r="T518" i="1" s="1"/>
  <c r="U518" i="1" s="1"/>
  <c r="R519" i="1"/>
  <c r="T519" i="1" s="1"/>
  <c r="U519" i="1" s="1"/>
  <c r="R520" i="1"/>
  <c r="T520" i="1" s="1"/>
  <c r="U520" i="1" s="1"/>
  <c r="R521" i="1"/>
  <c r="T521" i="1" s="1"/>
  <c r="U521" i="1" s="1"/>
  <c r="R522" i="1"/>
  <c r="T522" i="1" s="1"/>
  <c r="U522" i="1" s="1"/>
  <c r="R523" i="1"/>
  <c r="T523" i="1" s="1"/>
  <c r="U523" i="1" s="1"/>
  <c r="R524" i="1"/>
  <c r="T524" i="1" s="1"/>
  <c r="U524" i="1" s="1"/>
  <c r="R525" i="1"/>
  <c r="T525" i="1" s="1"/>
  <c r="U525" i="1" s="1"/>
  <c r="R526" i="1"/>
  <c r="T526" i="1" s="1"/>
  <c r="U526" i="1" s="1"/>
  <c r="R527" i="1"/>
  <c r="T527" i="1" s="1"/>
  <c r="U527" i="1" s="1"/>
  <c r="R528" i="1"/>
  <c r="T528" i="1" s="1"/>
  <c r="U528" i="1" s="1"/>
  <c r="R529" i="1"/>
  <c r="T529" i="1" s="1"/>
  <c r="U529" i="1" s="1"/>
  <c r="R530" i="1"/>
  <c r="T530" i="1" s="1"/>
  <c r="U530" i="1" s="1"/>
  <c r="R2" i="1"/>
  <c r="T2" i="1" s="1"/>
  <c r="U2" i="1" s="1"/>
  <c r="R531" i="1" l="1"/>
  <c r="T531" i="1" s="1"/>
  <c r="U531" i="1" s="1"/>
  <c r="R533" i="1"/>
  <c r="T533" i="1" s="1"/>
  <c r="U533" i="1" s="1"/>
  <c r="R532" i="1"/>
  <c r="T532" i="1" s="1"/>
  <c r="U532" i="1" s="1"/>
  <c r="L82" i="1" l="1"/>
  <c r="L446" i="1"/>
  <c r="L213" i="1" l="1"/>
  <c r="L212" i="1"/>
  <c r="L208" i="1"/>
  <c r="L152" i="1"/>
  <c r="L461" i="1"/>
  <c r="L337" i="1"/>
  <c r="L336" i="1"/>
  <c r="L314" i="1" l="1"/>
  <c r="L315" i="1"/>
  <c r="L319" i="1"/>
  <c r="L324" i="1"/>
</calcChain>
</file>

<file path=xl/sharedStrings.xml><?xml version="1.0" encoding="utf-8"?>
<sst xmlns="http://schemas.openxmlformats.org/spreadsheetml/2006/main" count="3744" uniqueCount="1101">
  <si>
    <t>Вид объекта</t>
  </si>
  <si>
    <t>Наименование имущества</t>
  </si>
  <si>
    <t>Дата поставновки на баланс / Дата ввода в эксплуатацию</t>
  </si>
  <si>
    <t>Счет учета</t>
  </si>
  <si>
    <t>Техническое состояние</t>
  </si>
  <si>
    <t>Местонахождение имущества</t>
  </si>
  <si>
    <t>Ед. измерения</t>
  </si>
  <si>
    <t>ТМЦ</t>
  </si>
  <si>
    <t xml:space="preserve">ОМО00110080          </t>
  </si>
  <si>
    <t>HART модем и кабель 	RS-232; Part No. 03095-5105-0001</t>
  </si>
  <si>
    <t>10.16</t>
  </si>
  <si>
    <t>удовлетворительное</t>
  </si>
  <si>
    <t>ЯНАО, Красноселькупский район, Южно-Русское нефтегазовое месторождение</t>
  </si>
  <si>
    <t>шт</t>
  </si>
  <si>
    <t xml:space="preserve">ОБО00108275          </t>
  </si>
  <si>
    <t>RR-701R20 Приемник с цифровой индик.до 20 передатчиков RR-701 T/TM/TS,RS-200T</t>
  </si>
  <si>
    <t xml:space="preserve">ОМБ01129197          </t>
  </si>
  <si>
    <t>Аккумуляторная батарея FB 105D31R</t>
  </si>
  <si>
    <t xml:space="preserve">ОМО00110047          </t>
  </si>
  <si>
    <t>Аттенюатор FAM 10dB</t>
  </si>
  <si>
    <t>т</t>
  </si>
  <si>
    <t>ОМБ01127026-000010410</t>
  </si>
  <si>
    <t>Блок  питания  малогабаритный МПБ-12</t>
  </si>
  <si>
    <t xml:space="preserve">ОБО00000690          </t>
  </si>
  <si>
    <t>Блок подогрева масла БПМ ТУ 3611-005-12241306-05</t>
  </si>
  <si>
    <t>непригодное к применению или лом</t>
  </si>
  <si>
    <t>ОМО00105140-000010110</t>
  </si>
  <si>
    <t>Блок речевого оповещения  БРО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</si>
  <si>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</si>
  <si>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</si>
  <si>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</si>
  <si>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</si>
  <si>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</si>
  <si>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</si>
  <si>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</si>
  <si>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</si>
  <si>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</si>
  <si>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ОББ01230245          </t>
  </si>
  <si>
    <t>Бокс приборный тип Diabox 87 SPE 11056-02 SD для 1 датчика давления Метран 150 TG с 2-вент блоком 01</t>
  </si>
  <si>
    <t>компл</t>
  </si>
  <si>
    <t>кг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</si>
  <si>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</si>
  <si>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</si>
  <si>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</si>
  <si>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</si>
  <si>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</si>
  <si>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</si>
  <si>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</si>
  <si>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</si>
  <si>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</si>
  <si>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</si>
  <si>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</si>
  <si>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</si>
  <si>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</si>
  <si>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</si>
  <si>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</si>
  <si>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</si>
  <si>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</si>
  <si>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</si>
  <si>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</si>
  <si>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</si>
  <si>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</si>
  <si>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</si>
  <si>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</si>
  <si>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</si>
  <si>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</si>
  <si>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</si>
  <si>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</si>
  <si>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</si>
  <si>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</si>
  <si>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</si>
  <si>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</si>
  <si>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</si>
  <si>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</si>
  <si>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</si>
  <si>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ОМО01230079          </t>
  </si>
  <si>
    <t>Гайка М16.35.0115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</si>
  <si>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</si>
  <si>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</si>
  <si>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</si>
  <si>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</si>
  <si>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</si>
  <si>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</si>
  <si>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</si>
  <si>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</si>
  <si>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</si>
  <si>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</si>
  <si>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</si>
  <si>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</si>
  <si>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</si>
  <si>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</si>
  <si>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</si>
  <si>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</si>
  <si>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</si>
  <si>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</si>
  <si>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</si>
  <si>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</si>
  <si>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</si>
  <si>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</si>
  <si>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</si>
  <si>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</si>
  <si>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</si>
  <si>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</si>
  <si>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</si>
  <si>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</si>
  <si>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</si>
  <si>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</si>
  <si>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</si>
  <si>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</si>
  <si>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</si>
  <si>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</si>
  <si>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</si>
  <si>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</si>
  <si>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</si>
  <si>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</si>
  <si>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</si>
  <si>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</si>
  <si>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</si>
  <si>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</si>
  <si>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</si>
  <si>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</si>
  <si>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</si>
  <si>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</si>
  <si>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</si>
  <si>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</si>
  <si>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</si>
  <si>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</si>
  <si>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</si>
  <si>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</si>
  <si>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</si>
  <si>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</si>
  <si>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</si>
  <si>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</si>
  <si>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</si>
  <si>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</si>
  <si>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</si>
  <si>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</si>
  <si>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</si>
  <si>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</si>
  <si>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</si>
  <si>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</si>
  <si>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</si>
  <si>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</si>
  <si>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</si>
  <si>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</si>
  <si>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</si>
  <si>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</si>
  <si>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</si>
  <si>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</si>
  <si>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</si>
  <si>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</si>
  <si>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</si>
  <si>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</si>
  <si>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</si>
  <si>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ОМ000000236          </t>
  </si>
  <si>
    <t>Дроссель регулируемый 209АФ.02.000-01</t>
  </si>
  <si>
    <t>ОМБ01229625-000008513</t>
  </si>
  <si>
    <t>Емкость для дезинфекции резиновой сменной обуви</t>
  </si>
  <si>
    <t xml:space="preserve">ОМО01110435          </t>
  </si>
  <si>
    <t>Заглушка с цинковым покрытием 	KSE8, 1/2" NPT,  Steel, p/n 8100-0190-0005</t>
  </si>
  <si>
    <t xml:space="preserve">ОМО00105362          </t>
  </si>
  <si>
    <t>Заглушка фланцевая 1-50-40 09Г2С</t>
  </si>
  <si>
    <t xml:space="preserve">ОМО00107846          </t>
  </si>
  <si>
    <t>Задвижка  ЗКС.Ф Ду 50 Ру 160 кл А  30лс77нж</t>
  </si>
  <si>
    <t xml:space="preserve">ОМО00105083          </t>
  </si>
  <si>
    <t>Задвижка Ду 20 Ру 16,0 МПа 31лс45нж герм А</t>
  </si>
  <si>
    <t>неудовлетворительное, условно пригодное</t>
  </si>
  <si>
    <t xml:space="preserve">ОМО00103820          </t>
  </si>
  <si>
    <t>Задвижка Ду 20 Ру 16,0 МПа 31лс45нжХЛ1</t>
  </si>
  <si>
    <t xml:space="preserve">ОМО00104171          </t>
  </si>
  <si>
    <t>Задвижка Ду 50 Ру 1,6 МПа  ЗКЛ2 30лс41нж1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</si>
  <si>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</si>
  <si>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</si>
  <si>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</si>
  <si>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</si>
  <si>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</si>
  <si>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</si>
  <si>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ОМО00109756          </t>
  </si>
  <si>
    <t>Задвижка ЗМС-100х21 К1ХЛ</t>
  </si>
  <si>
    <t xml:space="preserve">ОМО01226380          </t>
  </si>
  <si>
    <t>Задвижка клиновая с выдвижным шпинделем фланцевая dy 50 мм, Ру 1,6 МПа</t>
  </si>
  <si>
    <t xml:space="preserve">ОМБ01115639          </t>
  </si>
  <si>
    <t>Задвижка шиберная  с КОФ Ду100 Ру 16МПа ЗШС-100*160-АМ1 ЗШС-100*160-АМ1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</si>
  <si>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</si>
  <si>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</si>
  <si>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</si>
  <si>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</si>
  <si>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</si>
  <si>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</si>
  <si>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ОМО00103949          </t>
  </si>
  <si>
    <t>Затвор обратный поворотный Ду50 Ру16,0 Мпа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</si>
  <si>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</si>
  <si>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</si>
  <si>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</si>
  <si>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</si>
  <si>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</si>
  <si>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</si>
  <si>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</si>
  <si>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</si>
  <si>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</si>
  <si>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</si>
  <si>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</si>
  <si>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</si>
  <si>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</si>
  <si>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</si>
  <si>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</si>
  <si>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</si>
  <si>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</si>
  <si>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</si>
  <si>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</si>
  <si>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</si>
  <si>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</si>
  <si>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</si>
  <si>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</si>
  <si>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</si>
  <si>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</si>
  <si>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</si>
  <si>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</si>
  <si>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</si>
  <si>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</si>
  <si>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</si>
  <si>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</si>
  <si>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</si>
  <si>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</si>
  <si>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</si>
  <si>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</si>
  <si>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</si>
  <si>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ОМО01110914          </t>
  </si>
  <si>
    <t>Кабель ВБбШв  2х6(ож)-1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</si>
  <si>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</si>
  <si>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</si>
  <si>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</si>
  <si>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</si>
  <si>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</si>
  <si>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</si>
  <si>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</si>
  <si>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</si>
  <si>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</si>
  <si>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</si>
  <si>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</si>
  <si>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</si>
  <si>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</si>
  <si>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</si>
  <si>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</si>
  <si>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</si>
  <si>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</si>
  <si>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</si>
  <si>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</si>
  <si>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</si>
  <si>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</si>
  <si>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</si>
  <si>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</si>
  <si>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</si>
  <si>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</si>
  <si>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</si>
  <si>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</si>
  <si>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</si>
  <si>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</si>
  <si>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</si>
  <si>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</si>
  <si>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</si>
  <si>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</si>
  <si>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</si>
  <si>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</si>
  <si>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</si>
  <si>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</si>
  <si>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</si>
  <si>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</si>
  <si>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</si>
  <si>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</si>
  <si>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</si>
  <si>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</si>
  <si>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</si>
  <si>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</si>
  <si>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</si>
  <si>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</si>
  <si>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</si>
  <si>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</si>
  <si>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</si>
  <si>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</si>
  <si>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</si>
  <si>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</si>
  <si>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</si>
  <si>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</si>
  <si>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</si>
  <si>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</si>
  <si>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</si>
  <si>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>ОМО01114243-000011042</t>
  </si>
  <si>
    <t>Кабель КПСЭнг(А)-FRLS 2*2*1.0 (Спецкабель)</t>
  </si>
  <si>
    <t>ОМО01114243-000010754</t>
  </si>
  <si>
    <t>Кабель КУИН нг(А)-FR 3х1,0 ТЭ (ТУ 3581-010-76960731-2008)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</si>
  <si>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</si>
  <si>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</si>
  <si>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</si>
  <si>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</si>
  <si>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</si>
  <si>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</si>
  <si>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</si>
  <si>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</si>
  <si>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</si>
  <si>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</si>
  <si>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</si>
  <si>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</si>
  <si>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</si>
  <si>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</si>
  <si>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</si>
  <si>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</si>
  <si>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</si>
  <si>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</si>
  <si>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</si>
  <si>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</si>
  <si>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</si>
  <si>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</si>
  <si>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</si>
  <si>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</si>
  <si>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ОМО01110786          </t>
  </si>
  <si>
    <t>Кабель	КВБбШв   5*1</t>
  </si>
  <si>
    <t xml:space="preserve">ОМО01110833          </t>
  </si>
  <si>
    <t>Кабель	КВБбШв 19*1</t>
  </si>
  <si>
    <t xml:space="preserve">ОМБ01124473          </t>
  </si>
  <si>
    <t>Кальций хлористый 2-х водный технический СаСl2-2Н2О, ТУ 2152-069-00206457-2003</t>
  </si>
  <si>
    <t xml:space="preserve">ОМБ01125213          </t>
  </si>
  <si>
    <t>Катушка переходная</t>
  </si>
  <si>
    <t xml:space="preserve">ОМО01113755          </t>
  </si>
  <si>
    <t>Клапан Ду20 Ру160 16лс48нж ХЛ1 под приварку</t>
  </si>
  <si>
    <t xml:space="preserve">ОМО00103838          </t>
  </si>
  <si>
    <t>Клапан запорный Ду 15 Ру 16,0МПа 09Г2С 15лс57нжХЛ1</t>
  </si>
  <si>
    <t xml:space="preserve">ОМО00109837          </t>
  </si>
  <si>
    <t>Клапан запорный Ду 15 Ру 160 15нж67бк Rc 1/2 сталь 12Х18Н10Т</t>
  </si>
  <si>
    <t xml:space="preserve">ОМО00103819          </t>
  </si>
  <si>
    <t>Клапан запорный Ду 25 Ру 16,0 Мпа  15нж68нжХЛ1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</si>
  <si>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</si>
  <si>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</si>
  <si>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</si>
  <si>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</si>
  <si>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</si>
  <si>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</si>
  <si>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</si>
  <si>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</si>
  <si>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ОМО00103812          </t>
  </si>
  <si>
    <t>Клапан запорный фланцевый Ду 15 Ру 160 15лс68нж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</si>
  <si>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</si>
  <si>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</si>
  <si>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</si>
  <si>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</si>
  <si>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</si>
  <si>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</si>
  <si>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</si>
  <si>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</si>
  <si>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</si>
  <si>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</si>
  <si>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</si>
  <si>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</si>
  <si>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</si>
  <si>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</si>
  <si>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</si>
  <si>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</si>
  <si>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</si>
  <si>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</si>
  <si>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</si>
  <si>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</si>
  <si>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</si>
  <si>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</si>
  <si>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</si>
  <si>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</si>
  <si>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</si>
  <si>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</si>
  <si>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</si>
  <si>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</si>
  <si>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</si>
  <si>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</si>
  <si>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</si>
  <si>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</si>
  <si>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</si>
  <si>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</si>
  <si>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</si>
  <si>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</si>
  <si>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</si>
  <si>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</si>
  <si>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ОМБ01229978          </t>
  </si>
  <si>
    <t>Клипсы для крепления металлорукава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</si>
  <si>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</si>
  <si>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</si>
  <si>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</si>
  <si>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</si>
  <si>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</si>
  <si>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</si>
  <si>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</si>
  <si>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</si>
  <si>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</si>
  <si>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</si>
  <si>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</si>
  <si>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</si>
  <si>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</si>
  <si>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</si>
  <si>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</si>
  <si>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</si>
  <si>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</si>
  <si>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</si>
  <si>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</si>
  <si>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</si>
  <si>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</si>
  <si>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</si>
  <si>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</si>
  <si>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</si>
  <si>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ОБО00108349          </t>
  </si>
  <si>
    <t>Комплект крепежных и установочных элементов ТМ03063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</si>
  <si>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</si>
  <si>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</si>
  <si>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</si>
  <si>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</si>
  <si>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</si>
  <si>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</si>
  <si>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04000021120          </t>
  </si>
  <si>
    <t>Контейнер противоэрозионный ромбический КП-Р-1,8</t>
  </si>
  <si>
    <t xml:space="preserve">ОМО00108978          </t>
  </si>
  <si>
    <t>Короб кабельный КСК (100х50) (У1105 УТ1.5)</t>
  </si>
  <si>
    <t>ОМО00109729-000010412</t>
  </si>
  <si>
    <t>Коробка  КРТП комутационная 10*2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</si>
  <si>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</si>
  <si>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</si>
  <si>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</si>
  <si>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</si>
  <si>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ОМБ01112872          </t>
  </si>
  <si>
    <t>Кран шаровой  Ду 500, Ру 10,0 МПа, 11лс/6/768п5, подземный. Ось прихода Н=4000мм  под приварку с пне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</si>
  <si>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</si>
  <si>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</si>
  <si>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ОМО00103807          </t>
  </si>
  <si>
    <t>Кран шаровой 3-х ходовой Ду 15 Ру 20МПа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</si>
  <si>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</si>
  <si>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</si>
  <si>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</si>
  <si>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</si>
  <si>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</si>
  <si>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</si>
  <si>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</si>
  <si>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</si>
  <si>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</si>
  <si>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</si>
  <si>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</si>
  <si>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</si>
  <si>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</si>
  <si>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</si>
  <si>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</si>
  <si>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</si>
  <si>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</si>
  <si>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</si>
  <si>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</si>
  <si>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</si>
  <si>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ОМО00103942          </t>
  </si>
  <si>
    <t>Кран шаровой Ду 80 Ру 160,0 МПа надземный 11лс45п</t>
  </si>
  <si>
    <t xml:space="preserve">ОМО00103945          </t>
  </si>
  <si>
    <t>Кран шаровой Ду 80 Ру 160,0 МПа надземный 11лс45п2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</si>
  <si>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</si>
  <si>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</si>
  <si>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</si>
  <si>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</si>
  <si>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</si>
  <si>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</si>
  <si>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</si>
  <si>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</si>
  <si>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</si>
  <si>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</si>
  <si>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</si>
  <si>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</si>
  <si>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</si>
  <si>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</si>
  <si>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</si>
  <si>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</si>
  <si>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</si>
  <si>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</si>
  <si>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</si>
  <si>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</si>
  <si>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</si>
  <si>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</si>
  <si>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</si>
  <si>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</si>
  <si>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</si>
  <si>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</si>
  <si>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</si>
  <si>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</si>
  <si>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</si>
  <si>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</si>
  <si>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03000021119          </t>
  </si>
  <si>
    <t>Манжета термоусаживаемая Терма СТМП 89</t>
  </si>
  <si>
    <t xml:space="preserve">03000018063          </t>
  </si>
  <si>
    <t>Манжета термоусаживаемая Терма СТМП D530</t>
  </si>
  <si>
    <t xml:space="preserve">ОМП00113060          </t>
  </si>
  <si>
    <t>Манометр МО-11202-0,16мПа кл.т. 0,4</t>
  </si>
  <si>
    <t xml:space="preserve">ОМП00113682          </t>
  </si>
  <si>
    <t>Манометр МПТИ-У2-60,0 КПа-1</t>
  </si>
  <si>
    <t xml:space="preserve">ОМБ01120377          </t>
  </si>
  <si>
    <t>Масло синтетическое Shell Morlina Oil 10</t>
  </si>
  <si>
    <t>окончен срок хранения/применения, регламентированный заводом-изготовителем</t>
  </si>
  <si>
    <t>л</t>
  </si>
  <si>
    <t xml:space="preserve">ОМБ01125852          </t>
  </si>
  <si>
    <t>Маслораздатчик передвижной 16 кг емкость Pressol 17 792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</si>
  <si>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</si>
  <si>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</si>
  <si>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</si>
  <si>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</si>
  <si>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</si>
  <si>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</si>
  <si>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ОМП00113700          </t>
  </si>
  <si>
    <t>Набор ЗИПа для ремонта задвижки ЗШС-100-160-КМ1</t>
  </si>
  <si>
    <t xml:space="preserve">ОББ01126731          </t>
  </si>
  <si>
    <t>Набор оконных фрез со срезным болтом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</si>
  <si>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</si>
  <si>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</si>
  <si>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</si>
  <si>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</si>
  <si>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</si>
  <si>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</si>
  <si>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ОМБ01128990          </t>
  </si>
  <si>
    <t>Ороситель пенного пожаротушения универсальный ДПУо-15-В3.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</si>
  <si>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</si>
  <si>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</si>
  <si>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</si>
  <si>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</si>
  <si>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</si>
  <si>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</si>
  <si>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</si>
  <si>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</si>
  <si>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ОМП01110503          </t>
  </si>
  <si>
    <t>Переводник из трубы 168,3х8,94 N-80 VAGT DDP (б/у)</t>
  </si>
  <si>
    <t xml:space="preserve">ОМБ01225242          </t>
  </si>
  <si>
    <t>Переводник Н168 JFE BEAR - Н168 ОТТГ. Длина - 1,5м (1,45)</t>
  </si>
  <si>
    <t xml:space="preserve">ОМБ01225344          </t>
  </si>
  <si>
    <t>Переводник Н168 ОТТГ- М168 JFE BEAR. Длина - 1,5м (1,48)</t>
  </si>
  <si>
    <t xml:space="preserve">ОМБ01230779          </t>
  </si>
  <si>
    <t>Переговорные трубки УКП9М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</si>
  <si>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</si>
  <si>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</si>
  <si>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</si>
  <si>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</si>
  <si>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</si>
  <si>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</si>
  <si>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</si>
  <si>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</si>
  <si>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</si>
  <si>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</si>
  <si>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</si>
  <si>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</si>
  <si>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</si>
  <si>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</si>
  <si>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</si>
  <si>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</si>
  <si>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</si>
  <si>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</si>
  <si>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</si>
  <si>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</si>
  <si>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</si>
  <si>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</si>
  <si>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</si>
  <si>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</si>
  <si>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</si>
  <si>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</si>
  <si>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</si>
  <si>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</si>
  <si>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</si>
  <si>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</si>
  <si>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</si>
  <si>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</si>
  <si>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</si>
  <si>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</si>
  <si>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</si>
  <si>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</si>
  <si>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</si>
  <si>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</si>
  <si>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</si>
  <si>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</si>
  <si>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</si>
  <si>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</si>
  <si>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</si>
  <si>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</si>
  <si>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</si>
  <si>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</si>
  <si>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</si>
  <si>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</si>
  <si>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</si>
  <si>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</si>
  <si>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</si>
  <si>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</si>
  <si>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</si>
  <si>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</si>
  <si>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</si>
  <si>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</si>
  <si>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ОМО00103636          </t>
  </si>
  <si>
    <t>Переход ПК 108х6-57х4 09Г2С Ру10МПа ГОСТ 17378-01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</si>
  <si>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</si>
  <si>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</si>
  <si>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</si>
  <si>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</si>
  <si>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</si>
  <si>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</si>
  <si>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</si>
  <si>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</si>
  <si>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</si>
  <si>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</si>
  <si>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</si>
  <si>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</si>
  <si>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</si>
  <si>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</si>
  <si>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</si>
  <si>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</si>
  <si>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</si>
  <si>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</si>
  <si>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</si>
  <si>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</si>
  <si>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</si>
  <si>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</si>
  <si>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</si>
  <si>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</si>
  <si>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</si>
  <si>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</si>
  <si>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</si>
  <si>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</si>
  <si>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</si>
  <si>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</si>
  <si>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</si>
  <si>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</si>
  <si>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</si>
  <si>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</si>
  <si>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</si>
  <si>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</si>
  <si>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</si>
  <si>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</si>
  <si>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</si>
  <si>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</si>
  <si>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</si>
  <si>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</si>
  <si>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</si>
  <si>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</si>
  <si>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</si>
  <si>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</si>
  <si>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</si>
  <si>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</si>
  <si>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</si>
  <si>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</si>
  <si>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</si>
  <si>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</si>
  <si>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</si>
  <si>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</si>
  <si>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</si>
  <si>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</si>
  <si>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</si>
  <si>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</si>
  <si>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</si>
  <si>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</si>
  <si>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</si>
  <si>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</si>
  <si>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</si>
  <si>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</si>
  <si>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</si>
  <si>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</si>
  <si>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</si>
  <si>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</si>
  <si>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</si>
  <si>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</si>
  <si>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</si>
  <si>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</si>
  <si>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</si>
  <si>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</si>
  <si>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</si>
  <si>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</si>
  <si>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</si>
  <si>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</si>
  <si>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</si>
  <si>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</si>
  <si>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</si>
  <si>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</si>
  <si>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</si>
  <si>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</si>
  <si>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</si>
  <si>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</si>
  <si>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</si>
  <si>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</si>
  <si>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</si>
  <si>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</si>
  <si>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ОМБ01230202          </t>
  </si>
  <si>
    <t>Переход Э 76х4-57х4 ст. 09Г2С ГОСТ 17378</t>
  </si>
  <si>
    <t xml:space="preserve">ОМБ01230199          </t>
  </si>
  <si>
    <t>Переход Э 89х6-74х6 ст. 09Г2С ГОСТ 17378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</si>
  <si>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</si>
  <si>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</si>
  <si>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</si>
  <si>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</si>
  <si>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>04000015014-000017155</t>
  </si>
  <si>
    <t>ПКБУ МК-530</t>
  </si>
  <si>
    <t>04000015014-000017154</t>
  </si>
  <si>
    <t>ПКБУ МК-720</t>
  </si>
  <si>
    <t xml:space="preserve">ОМП00114224          </t>
  </si>
  <si>
    <t>Пластина направляющая (поз.3) (Дополнительно к ЗМС 100х140 К1 ХЛ)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</si>
  <si>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</si>
  <si>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</si>
  <si>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</si>
  <si>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</si>
  <si>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</si>
  <si>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</si>
  <si>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</si>
  <si>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</si>
  <si>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</si>
  <si>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</si>
  <si>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</si>
  <si>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</si>
  <si>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ОМП01111599          </t>
  </si>
  <si>
    <t>Преобразователь D 7909 F=7,5 МГц d=7,2 мм</t>
  </si>
  <si>
    <t>03000017734-000024724</t>
  </si>
  <si>
    <t>Преобразователь температуры ТСПУ ТСПУ-9303</t>
  </si>
  <si>
    <t>ОМБ01121436-000010413</t>
  </si>
  <si>
    <t>Прибор приемно-контрольный "Радуга 4А"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</si>
  <si>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</si>
  <si>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</si>
  <si>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</si>
  <si>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</si>
  <si>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</si>
  <si>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</si>
  <si>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</si>
  <si>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</si>
  <si>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</si>
  <si>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</si>
  <si>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</si>
  <si>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</si>
  <si>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</si>
  <si>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</si>
  <si>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</si>
  <si>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</si>
  <si>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</si>
  <si>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</si>
  <si>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</si>
  <si>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</si>
  <si>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</si>
  <si>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</si>
  <si>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</si>
  <si>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</si>
  <si>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</si>
  <si>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</si>
  <si>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</si>
  <si>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</si>
  <si>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</si>
  <si>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</si>
  <si>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</si>
  <si>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</si>
  <si>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</si>
  <si>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</si>
  <si>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</si>
  <si>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</si>
  <si>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</si>
  <si>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</si>
  <si>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</si>
  <si>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</si>
  <si>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</si>
  <si>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</si>
  <si>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</si>
  <si>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 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</si>
  <si>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</si>
  <si>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</si>
  <si>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</si>
  <si>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</si>
  <si>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</si>
  <si>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</si>
  <si>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</si>
  <si>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</si>
  <si>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</si>
  <si>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</si>
  <si>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</si>
  <si>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</si>
  <si>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</si>
  <si>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</si>
  <si>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ОМО01230081          </t>
  </si>
  <si>
    <t>Прокладка А-80-16</t>
  </si>
  <si>
    <t>03000011386-000022024</t>
  </si>
  <si>
    <t>Прокладка овального сечения ДУ80 ст.09г2с</t>
  </si>
  <si>
    <t xml:space="preserve">ОБО00000823          </t>
  </si>
  <si>
    <t>Редуктор давления газа РДГД-20 1,2МПа</t>
  </si>
  <si>
    <t xml:space="preserve">03000018151          </t>
  </si>
  <si>
    <t>Ремень SPA 1307 F10 65</t>
  </si>
  <si>
    <t xml:space="preserve">03000018153          </t>
  </si>
  <si>
    <t>Ремень SPA 812 LW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</si>
  <si>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</si>
  <si>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</si>
  <si>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</si>
  <si>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</si>
  <si>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</si>
  <si>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</si>
  <si>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>ОМБ01126026-000009834</t>
  </si>
  <si>
    <t>Светильник ЖКУ-11-150-001 с/с IP54 ACT3</t>
  </si>
  <si>
    <t xml:space="preserve">ОМП00114221          </t>
  </si>
  <si>
    <t>Седло (поз.6) (Дополнительно к ЗМС 100х140 К1 ХЛ)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</si>
  <si>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</si>
  <si>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</si>
  <si>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</si>
  <si>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</si>
  <si>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</si>
  <si>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</si>
  <si>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</si>
  <si>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</si>
  <si>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</si>
  <si>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</si>
  <si>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</si>
  <si>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</si>
  <si>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</si>
  <si>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</si>
  <si>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</si>
  <si>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</si>
  <si>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</si>
  <si>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</si>
  <si>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</si>
  <si>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</si>
  <si>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</si>
  <si>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</si>
  <si>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ОМБ01125275          </t>
  </si>
  <si>
    <t>Термопара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</si>
  <si>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</si>
  <si>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</si>
  <si>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</si>
  <si>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</si>
  <si>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</si>
  <si>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</si>
  <si>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</si>
  <si>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</si>
  <si>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ОМО01110822          </t>
  </si>
  <si>
    <t>ТройникП 219х10-09Г2С  /Ру 8,54 Мпа/  ГОСТ 17376-2001</t>
  </si>
  <si>
    <t xml:space="preserve">ОМО00106538          </t>
  </si>
  <si>
    <t>Труба 14х2,0 ст. 09Г2С, группа "В" ГОСТ 8733-74, ГОСТ 8734-75</t>
  </si>
  <si>
    <t>пог.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</si>
  <si>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</si>
  <si>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</si>
  <si>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ОМО00104376          </t>
  </si>
  <si>
    <t>Труба 8х1,5 09Г2С ГОСТ 8733-74 гр."В"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</si>
  <si>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</si>
  <si>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</si>
  <si>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</si>
  <si>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</si>
  <si>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</si>
  <si>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</si>
  <si>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</si>
  <si>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</si>
  <si>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</si>
  <si>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</si>
  <si>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</si>
  <si>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</si>
  <si>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</si>
  <si>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</si>
  <si>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ОМО01110631          </t>
  </si>
  <si>
    <t>Универсальный настенный адаптер для блока питания	UWA 182/52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</si>
  <si>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</si>
  <si>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</si>
  <si>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</si>
  <si>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</si>
  <si>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</si>
  <si>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</si>
  <si>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</si>
  <si>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</si>
  <si>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</si>
  <si>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03000018147          </t>
  </si>
  <si>
    <t>Фильтр воздушный 08.261 класс очистки F5</t>
  </si>
  <si>
    <t>03000012815-000015735</t>
  </si>
  <si>
    <t>Фильтр комбинированный марки А1Р2 или аналог ГОСТ Р12.4.193-99 ВКЯП.240.189.000 ТУ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</si>
  <si>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</si>
  <si>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</si>
  <si>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</si>
  <si>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</si>
  <si>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ОМБ01120327          </t>
  </si>
  <si>
    <t>Фильтр ФС 245Ах20х3000 ТМК-GF</t>
  </si>
  <si>
    <t xml:space="preserve">ОМБ01120328          </t>
  </si>
  <si>
    <t>Фильтр ФС 245Ах20х6000 ТМК-GF</t>
  </si>
  <si>
    <t xml:space="preserve">ОМБ01120329          </t>
  </si>
  <si>
    <t>Фильтр ФС 245Ах20х8000 ТМК-GF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</si>
  <si>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</si>
  <si>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</si>
  <si>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</si>
  <si>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</si>
  <si>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ОМБ01230198          </t>
  </si>
  <si>
    <t>Фланец 1-150-6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</si>
  <si>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</si>
  <si>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</si>
  <si>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</si>
  <si>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</si>
  <si>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</si>
  <si>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</si>
  <si>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ОМО01230077          </t>
  </si>
  <si>
    <t>Фланец 1-50-6 ГОСТ 12821-80</t>
  </si>
  <si>
    <t xml:space="preserve">ОМО01230078          </t>
  </si>
  <si>
    <t xml:space="preserve">Фланец 1-80-16 09г2с 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</si>
  <si>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</si>
  <si>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</si>
  <si>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</si>
  <si>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</si>
  <si>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</si>
  <si>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</si>
  <si>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</si>
  <si>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</si>
  <si>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</si>
  <si>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</si>
  <si>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</si>
  <si>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</si>
  <si>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</si>
  <si>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</si>
  <si>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</si>
  <si>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</si>
  <si>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</si>
  <si>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</si>
  <si>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</si>
  <si>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</si>
  <si>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</si>
  <si>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</si>
  <si>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</si>
  <si>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</si>
  <si>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</si>
  <si>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</si>
  <si>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</si>
  <si>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</si>
  <si>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>03000014990-000022023</t>
  </si>
  <si>
    <t>Фланец 7-80-160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</si>
  <si>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</si>
  <si>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</si>
  <si>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</si>
  <si>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</si>
  <si>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</si>
  <si>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</si>
  <si>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</si>
  <si>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</si>
  <si>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</si>
  <si>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</si>
  <si>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</si>
  <si>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</si>
  <si>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ОМО00109135          </t>
  </si>
  <si>
    <t>Фланецевая пара  1-150-16 ГОСТ 12821-80 в комплекте с крепежом и прокладками  поковка ГОСТ 8479-70,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</si>
  <si>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</si>
  <si>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</si>
  <si>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</si>
  <si>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</si>
  <si>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</si>
  <si>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</si>
  <si>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</si>
  <si>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</si>
  <si>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</si>
  <si>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</si>
  <si>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</si>
  <si>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</si>
  <si>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</si>
  <si>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</si>
  <si>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</si>
  <si>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</si>
  <si>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</si>
  <si>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</si>
  <si>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</si>
  <si>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</si>
  <si>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</si>
  <si>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</si>
  <si>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</si>
  <si>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</si>
  <si>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</si>
  <si>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</si>
  <si>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</si>
  <si>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</si>
  <si>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</si>
  <si>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</si>
  <si>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</si>
  <si>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</si>
  <si>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</si>
  <si>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</si>
  <si>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</si>
  <si>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</si>
  <si>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</si>
  <si>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</si>
  <si>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</si>
  <si>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</si>
  <si>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</si>
  <si>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</si>
  <si>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</si>
  <si>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</si>
  <si>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</si>
  <si>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</si>
  <si>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</si>
  <si>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</si>
  <si>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</si>
  <si>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</si>
  <si>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</si>
  <si>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</si>
  <si>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</si>
  <si>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</si>
  <si>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</si>
  <si>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</si>
  <si>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</si>
  <si>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</si>
  <si>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</si>
  <si>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</si>
  <si>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</si>
  <si>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</si>
  <si>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</si>
  <si>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</si>
  <si>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</si>
  <si>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</si>
  <si>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</si>
  <si>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</si>
  <si>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</si>
  <si>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</si>
  <si>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</si>
  <si>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</si>
  <si>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</si>
  <si>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</si>
  <si>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</si>
  <si>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</si>
  <si>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ОБО00000217          </t>
  </si>
  <si>
    <t>Фонтанная арматура АФ6-65/65х35 (б/у НЗС)</t>
  </si>
  <si>
    <t xml:space="preserve">ОМБ01125214          </t>
  </si>
  <si>
    <t>Хомут двойной с тремя комплектами сухарей 042.00.000.СБ</t>
  </si>
  <si>
    <t xml:space="preserve">ОМО00106222          </t>
  </si>
  <si>
    <t>хомут ЭЛ-ТП 010.06-34.1.02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</si>
  <si>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</si>
  <si>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</si>
  <si>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</si>
  <si>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</si>
  <si>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</si>
  <si>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</si>
  <si>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</si>
  <si>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</si>
  <si>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</si>
  <si>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</si>
  <si>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</si>
  <si>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</si>
  <si>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</si>
  <si>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</si>
  <si>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</si>
  <si>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</si>
  <si>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</si>
  <si>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</si>
  <si>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</si>
  <si>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</si>
  <si>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</si>
  <si>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</si>
  <si>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</si>
  <si>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</si>
  <si>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</si>
  <si>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</si>
  <si>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</si>
  <si>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</si>
  <si>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</si>
  <si>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</si>
  <si>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</si>
  <si>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</si>
  <si>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</si>
  <si>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</si>
  <si>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</si>
  <si>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</si>
  <si>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</si>
  <si>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</si>
  <si>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</si>
  <si>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</si>
  <si>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</si>
  <si>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</si>
  <si>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</si>
  <si>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</si>
  <si>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</si>
  <si>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</si>
  <si>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</si>
  <si>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</si>
  <si>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</si>
  <si>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</si>
  <si>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</si>
  <si>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</si>
  <si>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</si>
  <si>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</si>
  <si>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</si>
  <si>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</si>
  <si>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</si>
  <si>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</si>
  <si>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</si>
  <si>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</si>
  <si>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</si>
  <si>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ОБО00000850          </t>
  </si>
  <si>
    <t>Экограф 41АВ1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</si>
  <si>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</si>
  <si>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</si>
  <si>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</si>
  <si>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</si>
  <si>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Стоимость ТМЦ, руб. без НДС</t>
  </si>
  <si>
    <t>Цена за ед. ТМЦ, руб. без НДС</t>
  </si>
  <si>
    <t>ОС</t>
  </si>
  <si>
    <t>шт.</t>
  </si>
  <si>
    <t>000006105</t>
  </si>
  <si>
    <t>Стол письменный Интер-серый 1600*1650*720</t>
  </si>
  <si>
    <t>000007077</t>
  </si>
  <si>
    <t>ДКЦ:Компрессорный агрегат:Установка для сбора масла УСМО 1.1</t>
  </si>
  <si>
    <t>2010</t>
  </si>
  <si>
    <t>000007046</t>
  </si>
  <si>
    <t>ДКЦ:Склад масел в таре:Маслозаправочная установка МЗУ 01-02</t>
  </si>
  <si>
    <t>Рыночная стоимость (за весь объём/количество), 
руб. без НДС</t>
  </si>
  <si>
    <t>Рыночная стоимость (за единицу),
руб. без НДС</t>
  </si>
  <si>
    <t>Рыночная стоимость (за единицу),
руб. с НДС 20%</t>
  </si>
  <si>
    <t>Рыночная стоимость (за весь объём/количество), 
руб. с НДС 20%</t>
  </si>
  <si>
    <t>Количество МТР на продажу</t>
  </si>
  <si>
    <t>№ позиции в извещении</t>
  </si>
  <si>
    <t>Стоимость продажи попозиц продажа №1
(за единицу)
торги от 21.10.</t>
  </si>
  <si>
    <t>Стоимость продажи попозиц продажа №1
(за весь объем/количество),
торги от 21.10.</t>
  </si>
  <si>
    <t>Номенклатурный номер/
инвентарный номер</t>
  </si>
  <si>
    <t>Стоимость имущества на повторной №2  попозиционной процедуре
(за единицу)
руб. с НДС 20%</t>
  </si>
  <si>
    <t>Стоимость имущества на повторной №2  попозиционной процедуре
(за весь объем/количество),
руб. с НДС 20%</t>
  </si>
  <si>
    <t xml:space="preserve">Сумма задатка в размере 10% от начальной цены имущества 
(руб. с НДС 20%)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</si>
</sst>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2" fillId="0" borderId="0" xfId="1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horizontal="right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4" fontId="4" fillId="2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right" vertical="center"/>
    </xf>
    <xf numFmtId="0" fontId="4" fillId="3" borderId="1" xfId="2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4" fontId="4" fillId="2" borderId="2" xfId="2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/>
    </xf>
    <xf numFmtId="4" fontId="4" fillId="0" borderId="2" xfId="2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 2 2 2" xfId="2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6"/>
  <sheetViews>
    <sheetView tabSelected="1" zoomScale="115" zoomScaleNormal="115" workbookViewId="0">
      <pane ySplit="1" topLeftCell="A147" activePane="bottomLeft" state="frozen"/>
      <selection activeCell="C1" sqref="C1"/>
      <selection pane="bottomLeft" activeCell="C4" sqref="C4"/>
    </sheetView>
  </sheetViews>
  <sheetFormatPr defaultColWidth="9.140625" defaultRowHeight="12" outlineLevelCol="2" x14ac:dyDescent="0.25"/>
  <cols>
    <col min="1" max="1" width="11.7109375" style="1" customWidth="1"/>
    <col min="2" max="2" width="8.5703125" style="1" customWidth="1"/>
    <col min="3" max="3" width="19" style="9" customWidth="1"/>
    <col min="4" max="4" width="27.140625" style="1" customWidth="1"/>
    <col min="5" max="5" width="16" style="1" hidden="1" customWidth="1" outlineLevel="1"/>
    <col min="6" max="6" width="11.28515625" style="1" hidden="1" customWidth="1" outlineLevel="1"/>
    <col min="7" max="7" width="17.7109375" style="1" hidden="1" customWidth="1" outlineLevel="1"/>
    <col min="8" max="8" width="36.42578125" style="1" hidden="1" customWidth="1" outlineLevel="1"/>
    <col min="9" max="9" width="10.7109375" style="1" customWidth="1" collapsed="1"/>
    <col min="10" max="10" width="12.7109375" style="18" customWidth="1"/>
    <col min="11" max="11" width="11.42578125" style="1" hidden="1" customWidth="1" outlineLevel="1"/>
    <col min="12" max="12" width="14.28515625" style="1" hidden="1" customWidth="1" outlineLevel="1"/>
    <col min="13" max="13" width="16.85546875" style="9" hidden="1" customWidth="1" outlineLevel="2" collapsed="1"/>
    <col min="14" max="14" width="17.7109375" style="9" hidden="1" customWidth="1" outlineLevel="2"/>
    <col min="15" max="15" width="17" style="9" hidden="1" customWidth="1" outlineLevel="2"/>
    <col min="16" max="16" width="16.5703125" style="9" hidden="1" customWidth="1" outlineLevel="2"/>
    <col min="17" max="17" width="20.42578125" style="9" hidden="1" customWidth="1" outlineLevel="1" collapsed="1"/>
    <col min="18" max="18" width="24.28515625" style="9" hidden="1" customWidth="1" outlineLevel="1"/>
    <col min="19" max="19" width="23" style="27" customWidth="1" collapsed="1"/>
    <col min="20" max="20" width="24.140625" style="27" customWidth="1"/>
    <col min="21" max="21" width="22" style="20" customWidth="1"/>
    <col min="22" max="167" width="9.140625" style="1"/>
    <col min="168" max="168" width="6.42578125" style="1" customWidth="1"/>
    <col min="169" max="169" width="8.5703125" style="1" customWidth="1"/>
    <col min="170" max="170" width="19" style="1" customWidth="1"/>
    <col min="171" max="173" width="41.28515625" style="1" customWidth="1"/>
    <col min="174" max="174" width="16" style="1" customWidth="1"/>
    <col min="175" max="175" width="11.28515625" style="1" customWidth="1"/>
    <col min="176" max="176" width="17.7109375" style="1" customWidth="1"/>
    <col min="177" max="177" width="36.42578125" style="1" customWidth="1"/>
    <col min="178" max="178" width="10.7109375" style="1" customWidth="1"/>
    <col min="179" max="179" width="12.7109375" style="1" customWidth="1"/>
    <col min="180" max="180" width="15.5703125" style="1" customWidth="1"/>
    <col min="181" max="181" width="20.5703125" style="1" customWidth="1"/>
    <col min="182" max="423" width="9.140625" style="1"/>
    <col min="424" max="424" width="6.42578125" style="1" customWidth="1"/>
    <col min="425" max="425" width="8.5703125" style="1" customWidth="1"/>
    <col min="426" max="426" width="19" style="1" customWidth="1"/>
    <col min="427" max="429" width="41.28515625" style="1" customWidth="1"/>
    <col min="430" max="430" width="16" style="1" customWidth="1"/>
    <col min="431" max="431" width="11.28515625" style="1" customWidth="1"/>
    <col min="432" max="432" width="17.7109375" style="1" customWidth="1"/>
    <col min="433" max="433" width="36.42578125" style="1" customWidth="1"/>
    <col min="434" max="434" width="10.7109375" style="1" customWidth="1"/>
    <col min="435" max="435" width="12.7109375" style="1" customWidth="1"/>
    <col min="436" max="436" width="15.5703125" style="1" customWidth="1"/>
    <col min="437" max="437" width="20.5703125" style="1" customWidth="1"/>
    <col min="438" max="679" width="9.140625" style="1"/>
    <col min="680" max="680" width="6.42578125" style="1" customWidth="1"/>
    <col min="681" max="681" width="8.5703125" style="1" customWidth="1"/>
    <col min="682" max="682" width="19" style="1" customWidth="1"/>
    <col min="683" max="685" width="41.28515625" style="1" customWidth="1"/>
    <col min="686" max="686" width="16" style="1" customWidth="1"/>
    <col min="687" max="687" width="11.28515625" style="1" customWidth="1"/>
    <col min="688" max="688" width="17.7109375" style="1" customWidth="1"/>
    <col min="689" max="689" width="36.42578125" style="1" customWidth="1"/>
    <col min="690" max="690" width="10.7109375" style="1" customWidth="1"/>
    <col min="691" max="691" width="12.7109375" style="1" customWidth="1"/>
    <col min="692" max="692" width="15.5703125" style="1" customWidth="1"/>
    <col min="693" max="693" width="20.5703125" style="1" customWidth="1"/>
    <col min="694" max="935" width="9.140625" style="1"/>
    <col min="936" max="936" width="6.42578125" style="1" customWidth="1"/>
    <col min="937" max="937" width="8.5703125" style="1" customWidth="1"/>
    <col min="938" max="938" width="19" style="1" customWidth="1"/>
    <col min="939" max="941" width="41.28515625" style="1" customWidth="1"/>
    <col min="942" max="942" width="16" style="1" customWidth="1"/>
    <col min="943" max="943" width="11.28515625" style="1" customWidth="1"/>
    <col min="944" max="944" width="17.7109375" style="1" customWidth="1"/>
    <col min="945" max="945" width="36.42578125" style="1" customWidth="1"/>
    <col min="946" max="946" width="10.7109375" style="1" customWidth="1"/>
    <col min="947" max="947" width="12.7109375" style="1" customWidth="1"/>
    <col min="948" max="948" width="15.5703125" style="1" customWidth="1"/>
    <col min="949" max="949" width="20.5703125" style="1" customWidth="1"/>
    <col min="950" max="1191" width="9.140625" style="1"/>
    <col min="1192" max="1192" width="6.42578125" style="1" customWidth="1"/>
    <col min="1193" max="1193" width="8.5703125" style="1" customWidth="1"/>
    <col min="1194" max="1194" width="19" style="1" customWidth="1"/>
    <col min="1195" max="1197" width="41.28515625" style="1" customWidth="1"/>
    <col min="1198" max="1198" width="16" style="1" customWidth="1"/>
    <col min="1199" max="1199" width="11.28515625" style="1" customWidth="1"/>
    <col min="1200" max="1200" width="17.7109375" style="1" customWidth="1"/>
    <col min="1201" max="1201" width="36.42578125" style="1" customWidth="1"/>
    <col min="1202" max="1202" width="10.7109375" style="1" customWidth="1"/>
    <col min="1203" max="1203" width="12.7109375" style="1" customWidth="1"/>
    <col min="1204" max="1204" width="15.5703125" style="1" customWidth="1"/>
    <col min="1205" max="1205" width="20.5703125" style="1" customWidth="1"/>
    <col min="1206" max="1447" width="9.140625" style="1"/>
    <col min="1448" max="1448" width="6.42578125" style="1" customWidth="1"/>
    <col min="1449" max="1449" width="8.5703125" style="1" customWidth="1"/>
    <col min="1450" max="1450" width="19" style="1" customWidth="1"/>
    <col min="1451" max="1453" width="41.28515625" style="1" customWidth="1"/>
    <col min="1454" max="1454" width="16" style="1" customWidth="1"/>
    <col min="1455" max="1455" width="11.28515625" style="1" customWidth="1"/>
    <col min="1456" max="1456" width="17.7109375" style="1" customWidth="1"/>
    <col min="1457" max="1457" width="36.42578125" style="1" customWidth="1"/>
    <col min="1458" max="1458" width="10.7109375" style="1" customWidth="1"/>
    <col min="1459" max="1459" width="12.7109375" style="1" customWidth="1"/>
    <col min="1460" max="1460" width="15.5703125" style="1" customWidth="1"/>
    <col min="1461" max="1461" width="20.5703125" style="1" customWidth="1"/>
    <col min="1462" max="1703" width="9.140625" style="1"/>
    <col min="1704" max="1704" width="6.42578125" style="1" customWidth="1"/>
    <col min="1705" max="1705" width="8.5703125" style="1" customWidth="1"/>
    <col min="1706" max="1706" width="19" style="1" customWidth="1"/>
    <col min="1707" max="1709" width="41.28515625" style="1" customWidth="1"/>
    <col min="1710" max="1710" width="16" style="1" customWidth="1"/>
    <col min="1711" max="1711" width="11.28515625" style="1" customWidth="1"/>
    <col min="1712" max="1712" width="17.7109375" style="1" customWidth="1"/>
    <col min="1713" max="1713" width="36.42578125" style="1" customWidth="1"/>
    <col min="1714" max="1714" width="10.7109375" style="1" customWidth="1"/>
    <col min="1715" max="1715" width="12.7109375" style="1" customWidth="1"/>
    <col min="1716" max="1716" width="15.5703125" style="1" customWidth="1"/>
    <col min="1717" max="1717" width="20.5703125" style="1" customWidth="1"/>
    <col min="1718" max="1959" width="9.140625" style="1"/>
    <col min="1960" max="1960" width="6.42578125" style="1" customWidth="1"/>
    <col min="1961" max="1961" width="8.5703125" style="1" customWidth="1"/>
    <col min="1962" max="1962" width="19" style="1" customWidth="1"/>
    <col min="1963" max="1965" width="41.28515625" style="1" customWidth="1"/>
    <col min="1966" max="1966" width="16" style="1" customWidth="1"/>
    <col min="1967" max="1967" width="11.28515625" style="1" customWidth="1"/>
    <col min="1968" max="1968" width="17.7109375" style="1" customWidth="1"/>
    <col min="1969" max="1969" width="36.42578125" style="1" customWidth="1"/>
    <col min="1970" max="1970" width="10.7109375" style="1" customWidth="1"/>
    <col min="1971" max="1971" width="12.7109375" style="1" customWidth="1"/>
    <col min="1972" max="1972" width="15.5703125" style="1" customWidth="1"/>
    <col min="1973" max="1973" width="20.5703125" style="1" customWidth="1"/>
    <col min="1974" max="2215" width="9.140625" style="1"/>
    <col min="2216" max="2216" width="6.42578125" style="1" customWidth="1"/>
    <col min="2217" max="2217" width="8.5703125" style="1" customWidth="1"/>
    <col min="2218" max="2218" width="19" style="1" customWidth="1"/>
    <col min="2219" max="2221" width="41.28515625" style="1" customWidth="1"/>
    <col min="2222" max="2222" width="16" style="1" customWidth="1"/>
    <col min="2223" max="2223" width="11.28515625" style="1" customWidth="1"/>
    <col min="2224" max="2224" width="17.7109375" style="1" customWidth="1"/>
    <col min="2225" max="2225" width="36.42578125" style="1" customWidth="1"/>
    <col min="2226" max="2226" width="10.7109375" style="1" customWidth="1"/>
    <col min="2227" max="2227" width="12.7109375" style="1" customWidth="1"/>
    <col min="2228" max="2228" width="15.5703125" style="1" customWidth="1"/>
    <col min="2229" max="2229" width="20.5703125" style="1" customWidth="1"/>
    <col min="2230" max="2471" width="9.140625" style="1"/>
    <col min="2472" max="2472" width="6.42578125" style="1" customWidth="1"/>
    <col min="2473" max="2473" width="8.5703125" style="1" customWidth="1"/>
    <col min="2474" max="2474" width="19" style="1" customWidth="1"/>
    <col min="2475" max="2477" width="41.28515625" style="1" customWidth="1"/>
    <col min="2478" max="2478" width="16" style="1" customWidth="1"/>
    <col min="2479" max="2479" width="11.28515625" style="1" customWidth="1"/>
    <col min="2480" max="2480" width="17.7109375" style="1" customWidth="1"/>
    <col min="2481" max="2481" width="36.42578125" style="1" customWidth="1"/>
    <col min="2482" max="2482" width="10.7109375" style="1" customWidth="1"/>
    <col min="2483" max="2483" width="12.7109375" style="1" customWidth="1"/>
    <col min="2484" max="2484" width="15.5703125" style="1" customWidth="1"/>
    <col min="2485" max="2485" width="20.5703125" style="1" customWidth="1"/>
    <col min="2486" max="2727" width="9.140625" style="1"/>
    <col min="2728" max="2728" width="6.42578125" style="1" customWidth="1"/>
    <col min="2729" max="2729" width="8.5703125" style="1" customWidth="1"/>
    <col min="2730" max="2730" width="19" style="1" customWidth="1"/>
    <col min="2731" max="2733" width="41.28515625" style="1" customWidth="1"/>
    <col min="2734" max="2734" width="16" style="1" customWidth="1"/>
    <col min="2735" max="2735" width="11.28515625" style="1" customWidth="1"/>
    <col min="2736" max="2736" width="17.7109375" style="1" customWidth="1"/>
    <col min="2737" max="2737" width="36.42578125" style="1" customWidth="1"/>
    <col min="2738" max="2738" width="10.7109375" style="1" customWidth="1"/>
    <col min="2739" max="2739" width="12.7109375" style="1" customWidth="1"/>
    <col min="2740" max="2740" width="15.5703125" style="1" customWidth="1"/>
    <col min="2741" max="2741" width="20.5703125" style="1" customWidth="1"/>
    <col min="2742" max="2983" width="9.140625" style="1"/>
    <col min="2984" max="2984" width="6.42578125" style="1" customWidth="1"/>
    <col min="2985" max="2985" width="8.5703125" style="1" customWidth="1"/>
    <col min="2986" max="2986" width="19" style="1" customWidth="1"/>
    <col min="2987" max="2989" width="41.28515625" style="1" customWidth="1"/>
    <col min="2990" max="2990" width="16" style="1" customWidth="1"/>
    <col min="2991" max="2991" width="11.28515625" style="1" customWidth="1"/>
    <col min="2992" max="2992" width="17.7109375" style="1" customWidth="1"/>
    <col min="2993" max="2993" width="36.42578125" style="1" customWidth="1"/>
    <col min="2994" max="2994" width="10.7109375" style="1" customWidth="1"/>
    <col min="2995" max="2995" width="12.7109375" style="1" customWidth="1"/>
    <col min="2996" max="2996" width="15.5703125" style="1" customWidth="1"/>
    <col min="2997" max="2997" width="20.5703125" style="1" customWidth="1"/>
    <col min="2998" max="3239" width="9.140625" style="1"/>
    <col min="3240" max="3240" width="6.42578125" style="1" customWidth="1"/>
    <col min="3241" max="3241" width="8.5703125" style="1" customWidth="1"/>
    <col min="3242" max="3242" width="19" style="1" customWidth="1"/>
    <col min="3243" max="3245" width="41.28515625" style="1" customWidth="1"/>
    <col min="3246" max="3246" width="16" style="1" customWidth="1"/>
    <col min="3247" max="3247" width="11.28515625" style="1" customWidth="1"/>
    <col min="3248" max="3248" width="17.7109375" style="1" customWidth="1"/>
    <col min="3249" max="3249" width="36.42578125" style="1" customWidth="1"/>
    <col min="3250" max="3250" width="10.7109375" style="1" customWidth="1"/>
    <col min="3251" max="3251" width="12.7109375" style="1" customWidth="1"/>
    <col min="3252" max="3252" width="15.5703125" style="1" customWidth="1"/>
    <col min="3253" max="3253" width="20.5703125" style="1" customWidth="1"/>
    <col min="3254" max="3495" width="9.140625" style="1"/>
    <col min="3496" max="3496" width="6.42578125" style="1" customWidth="1"/>
    <col min="3497" max="3497" width="8.5703125" style="1" customWidth="1"/>
    <col min="3498" max="3498" width="19" style="1" customWidth="1"/>
    <col min="3499" max="3501" width="41.28515625" style="1" customWidth="1"/>
    <col min="3502" max="3502" width="16" style="1" customWidth="1"/>
    <col min="3503" max="3503" width="11.28515625" style="1" customWidth="1"/>
    <col min="3504" max="3504" width="17.7109375" style="1" customWidth="1"/>
    <col min="3505" max="3505" width="36.42578125" style="1" customWidth="1"/>
    <col min="3506" max="3506" width="10.7109375" style="1" customWidth="1"/>
    <col min="3507" max="3507" width="12.7109375" style="1" customWidth="1"/>
    <col min="3508" max="3508" width="15.5703125" style="1" customWidth="1"/>
    <col min="3509" max="3509" width="20.5703125" style="1" customWidth="1"/>
    <col min="3510" max="3751" width="9.140625" style="1"/>
    <col min="3752" max="3752" width="6.42578125" style="1" customWidth="1"/>
    <col min="3753" max="3753" width="8.5703125" style="1" customWidth="1"/>
    <col min="3754" max="3754" width="19" style="1" customWidth="1"/>
    <col min="3755" max="3757" width="41.28515625" style="1" customWidth="1"/>
    <col min="3758" max="3758" width="16" style="1" customWidth="1"/>
    <col min="3759" max="3759" width="11.28515625" style="1" customWidth="1"/>
    <col min="3760" max="3760" width="17.7109375" style="1" customWidth="1"/>
    <col min="3761" max="3761" width="36.42578125" style="1" customWidth="1"/>
    <col min="3762" max="3762" width="10.7109375" style="1" customWidth="1"/>
    <col min="3763" max="3763" width="12.7109375" style="1" customWidth="1"/>
    <col min="3764" max="3764" width="15.5703125" style="1" customWidth="1"/>
    <col min="3765" max="3765" width="20.5703125" style="1" customWidth="1"/>
    <col min="3766" max="4007" width="9.140625" style="1"/>
    <col min="4008" max="4008" width="6.42578125" style="1" customWidth="1"/>
    <col min="4009" max="4009" width="8.5703125" style="1" customWidth="1"/>
    <col min="4010" max="4010" width="19" style="1" customWidth="1"/>
    <col min="4011" max="4013" width="41.28515625" style="1" customWidth="1"/>
    <col min="4014" max="4014" width="16" style="1" customWidth="1"/>
    <col min="4015" max="4015" width="11.28515625" style="1" customWidth="1"/>
    <col min="4016" max="4016" width="17.7109375" style="1" customWidth="1"/>
    <col min="4017" max="4017" width="36.42578125" style="1" customWidth="1"/>
    <col min="4018" max="4018" width="10.7109375" style="1" customWidth="1"/>
    <col min="4019" max="4019" width="12.7109375" style="1" customWidth="1"/>
    <col min="4020" max="4020" width="15.5703125" style="1" customWidth="1"/>
    <col min="4021" max="4021" width="20.5703125" style="1" customWidth="1"/>
    <col min="4022" max="4263" width="9.140625" style="1"/>
    <col min="4264" max="4264" width="6.42578125" style="1" customWidth="1"/>
    <col min="4265" max="4265" width="8.5703125" style="1" customWidth="1"/>
    <col min="4266" max="4266" width="19" style="1" customWidth="1"/>
    <col min="4267" max="4269" width="41.28515625" style="1" customWidth="1"/>
    <col min="4270" max="4270" width="16" style="1" customWidth="1"/>
    <col min="4271" max="4271" width="11.28515625" style="1" customWidth="1"/>
    <col min="4272" max="4272" width="17.7109375" style="1" customWidth="1"/>
    <col min="4273" max="4273" width="36.42578125" style="1" customWidth="1"/>
    <col min="4274" max="4274" width="10.7109375" style="1" customWidth="1"/>
    <col min="4275" max="4275" width="12.7109375" style="1" customWidth="1"/>
    <col min="4276" max="4276" width="15.5703125" style="1" customWidth="1"/>
    <col min="4277" max="4277" width="20.5703125" style="1" customWidth="1"/>
    <col min="4278" max="4519" width="9.140625" style="1"/>
    <col min="4520" max="4520" width="6.42578125" style="1" customWidth="1"/>
    <col min="4521" max="4521" width="8.5703125" style="1" customWidth="1"/>
    <col min="4522" max="4522" width="19" style="1" customWidth="1"/>
    <col min="4523" max="4525" width="41.28515625" style="1" customWidth="1"/>
    <col min="4526" max="4526" width="16" style="1" customWidth="1"/>
    <col min="4527" max="4527" width="11.28515625" style="1" customWidth="1"/>
    <col min="4528" max="4528" width="17.7109375" style="1" customWidth="1"/>
    <col min="4529" max="4529" width="36.42578125" style="1" customWidth="1"/>
    <col min="4530" max="4530" width="10.7109375" style="1" customWidth="1"/>
    <col min="4531" max="4531" width="12.7109375" style="1" customWidth="1"/>
    <col min="4532" max="4532" width="15.5703125" style="1" customWidth="1"/>
    <col min="4533" max="4533" width="20.5703125" style="1" customWidth="1"/>
    <col min="4534" max="4775" width="9.140625" style="1"/>
    <col min="4776" max="4776" width="6.42578125" style="1" customWidth="1"/>
    <col min="4777" max="4777" width="8.5703125" style="1" customWidth="1"/>
    <col min="4778" max="4778" width="19" style="1" customWidth="1"/>
    <col min="4779" max="4781" width="41.28515625" style="1" customWidth="1"/>
    <col min="4782" max="4782" width="16" style="1" customWidth="1"/>
    <col min="4783" max="4783" width="11.28515625" style="1" customWidth="1"/>
    <col min="4784" max="4784" width="17.7109375" style="1" customWidth="1"/>
    <col min="4785" max="4785" width="36.42578125" style="1" customWidth="1"/>
    <col min="4786" max="4786" width="10.7109375" style="1" customWidth="1"/>
    <col min="4787" max="4787" width="12.7109375" style="1" customWidth="1"/>
    <col min="4788" max="4788" width="15.5703125" style="1" customWidth="1"/>
    <col min="4789" max="4789" width="20.5703125" style="1" customWidth="1"/>
    <col min="4790" max="5031" width="9.140625" style="1"/>
    <col min="5032" max="5032" width="6.42578125" style="1" customWidth="1"/>
    <col min="5033" max="5033" width="8.5703125" style="1" customWidth="1"/>
    <col min="5034" max="5034" width="19" style="1" customWidth="1"/>
    <col min="5035" max="5037" width="41.28515625" style="1" customWidth="1"/>
    <col min="5038" max="5038" width="16" style="1" customWidth="1"/>
    <col min="5039" max="5039" width="11.28515625" style="1" customWidth="1"/>
    <col min="5040" max="5040" width="17.7109375" style="1" customWidth="1"/>
    <col min="5041" max="5041" width="36.42578125" style="1" customWidth="1"/>
    <col min="5042" max="5042" width="10.7109375" style="1" customWidth="1"/>
    <col min="5043" max="5043" width="12.7109375" style="1" customWidth="1"/>
    <col min="5044" max="5044" width="15.5703125" style="1" customWidth="1"/>
    <col min="5045" max="5045" width="20.5703125" style="1" customWidth="1"/>
    <col min="5046" max="5287" width="9.140625" style="1"/>
    <col min="5288" max="5288" width="6.42578125" style="1" customWidth="1"/>
    <col min="5289" max="5289" width="8.5703125" style="1" customWidth="1"/>
    <col min="5290" max="5290" width="19" style="1" customWidth="1"/>
    <col min="5291" max="5293" width="41.28515625" style="1" customWidth="1"/>
    <col min="5294" max="5294" width="16" style="1" customWidth="1"/>
    <col min="5295" max="5295" width="11.28515625" style="1" customWidth="1"/>
    <col min="5296" max="5296" width="17.7109375" style="1" customWidth="1"/>
    <col min="5297" max="5297" width="36.42578125" style="1" customWidth="1"/>
    <col min="5298" max="5298" width="10.7109375" style="1" customWidth="1"/>
    <col min="5299" max="5299" width="12.7109375" style="1" customWidth="1"/>
    <col min="5300" max="5300" width="15.5703125" style="1" customWidth="1"/>
    <col min="5301" max="5301" width="20.5703125" style="1" customWidth="1"/>
    <col min="5302" max="5543" width="9.140625" style="1"/>
    <col min="5544" max="5544" width="6.42578125" style="1" customWidth="1"/>
    <col min="5545" max="5545" width="8.5703125" style="1" customWidth="1"/>
    <col min="5546" max="5546" width="19" style="1" customWidth="1"/>
    <col min="5547" max="5549" width="41.28515625" style="1" customWidth="1"/>
    <col min="5550" max="5550" width="16" style="1" customWidth="1"/>
    <col min="5551" max="5551" width="11.28515625" style="1" customWidth="1"/>
    <col min="5552" max="5552" width="17.7109375" style="1" customWidth="1"/>
    <col min="5553" max="5553" width="36.42578125" style="1" customWidth="1"/>
    <col min="5554" max="5554" width="10.7109375" style="1" customWidth="1"/>
    <col min="5555" max="5555" width="12.7109375" style="1" customWidth="1"/>
    <col min="5556" max="5556" width="15.5703125" style="1" customWidth="1"/>
    <col min="5557" max="5557" width="20.5703125" style="1" customWidth="1"/>
    <col min="5558" max="5799" width="9.140625" style="1"/>
    <col min="5800" max="5800" width="6.42578125" style="1" customWidth="1"/>
    <col min="5801" max="5801" width="8.5703125" style="1" customWidth="1"/>
    <col min="5802" max="5802" width="19" style="1" customWidth="1"/>
    <col min="5803" max="5805" width="41.28515625" style="1" customWidth="1"/>
    <col min="5806" max="5806" width="16" style="1" customWidth="1"/>
    <col min="5807" max="5807" width="11.28515625" style="1" customWidth="1"/>
    <col min="5808" max="5808" width="17.7109375" style="1" customWidth="1"/>
    <col min="5809" max="5809" width="36.42578125" style="1" customWidth="1"/>
    <col min="5810" max="5810" width="10.7109375" style="1" customWidth="1"/>
    <col min="5811" max="5811" width="12.7109375" style="1" customWidth="1"/>
    <col min="5812" max="5812" width="15.5703125" style="1" customWidth="1"/>
    <col min="5813" max="5813" width="20.5703125" style="1" customWidth="1"/>
    <col min="5814" max="6055" width="9.140625" style="1"/>
    <col min="6056" max="6056" width="6.42578125" style="1" customWidth="1"/>
    <col min="6057" max="6057" width="8.5703125" style="1" customWidth="1"/>
    <col min="6058" max="6058" width="19" style="1" customWidth="1"/>
    <col min="6059" max="6061" width="41.28515625" style="1" customWidth="1"/>
    <col min="6062" max="6062" width="16" style="1" customWidth="1"/>
    <col min="6063" max="6063" width="11.28515625" style="1" customWidth="1"/>
    <col min="6064" max="6064" width="17.7109375" style="1" customWidth="1"/>
    <col min="6065" max="6065" width="36.42578125" style="1" customWidth="1"/>
    <col min="6066" max="6066" width="10.7109375" style="1" customWidth="1"/>
    <col min="6067" max="6067" width="12.7109375" style="1" customWidth="1"/>
    <col min="6068" max="6068" width="15.5703125" style="1" customWidth="1"/>
    <col min="6069" max="6069" width="20.5703125" style="1" customWidth="1"/>
    <col min="6070" max="6311" width="9.140625" style="1"/>
    <col min="6312" max="6312" width="6.42578125" style="1" customWidth="1"/>
    <col min="6313" max="6313" width="8.5703125" style="1" customWidth="1"/>
    <col min="6314" max="6314" width="19" style="1" customWidth="1"/>
    <col min="6315" max="6317" width="41.28515625" style="1" customWidth="1"/>
    <col min="6318" max="6318" width="16" style="1" customWidth="1"/>
    <col min="6319" max="6319" width="11.28515625" style="1" customWidth="1"/>
    <col min="6320" max="6320" width="17.7109375" style="1" customWidth="1"/>
    <col min="6321" max="6321" width="36.42578125" style="1" customWidth="1"/>
    <col min="6322" max="6322" width="10.7109375" style="1" customWidth="1"/>
    <col min="6323" max="6323" width="12.7109375" style="1" customWidth="1"/>
    <col min="6324" max="6324" width="15.5703125" style="1" customWidth="1"/>
    <col min="6325" max="6325" width="20.5703125" style="1" customWidth="1"/>
    <col min="6326" max="6567" width="9.140625" style="1"/>
    <col min="6568" max="6568" width="6.42578125" style="1" customWidth="1"/>
    <col min="6569" max="6569" width="8.5703125" style="1" customWidth="1"/>
    <col min="6570" max="6570" width="19" style="1" customWidth="1"/>
    <col min="6571" max="6573" width="41.28515625" style="1" customWidth="1"/>
    <col min="6574" max="6574" width="16" style="1" customWidth="1"/>
    <col min="6575" max="6575" width="11.28515625" style="1" customWidth="1"/>
    <col min="6576" max="6576" width="17.7109375" style="1" customWidth="1"/>
    <col min="6577" max="6577" width="36.42578125" style="1" customWidth="1"/>
    <col min="6578" max="6578" width="10.7109375" style="1" customWidth="1"/>
    <col min="6579" max="6579" width="12.7109375" style="1" customWidth="1"/>
    <col min="6580" max="6580" width="15.5703125" style="1" customWidth="1"/>
    <col min="6581" max="6581" width="20.5703125" style="1" customWidth="1"/>
    <col min="6582" max="6823" width="9.140625" style="1"/>
    <col min="6824" max="6824" width="6.42578125" style="1" customWidth="1"/>
    <col min="6825" max="6825" width="8.5703125" style="1" customWidth="1"/>
    <col min="6826" max="6826" width="19" style="1" customWidth="1"/>
    <col min="6827" max="6829" width="41.28515625" style="1" customWidth="1"/>
    <col min="6830" max="6830" width="16" style="1" customWidth="1"/>
    <col min="6831" max="6831" width="11.28515625" style="1" customWidth="1"/>
    <col min="6832" max="6832" width="17.7109375" style="1" customWidth="1"/>
    <col min="6833" max="6833" width="36.42578125" style="1" customWidth="1"/>
    <col min="6834" max="6834" width="10.7109375" style="1" customWidth="1"/>
    <col min="6835" max="6835" width="12.7109375" style="1" customWidth="1"/>
    <col min="6836" max="6836" width="15.5703125" style="1" customWidth="1"/>
    <col min="6837" max="6837" width="20.5703125" style="1" customWidth="1"/>
    <col min="6838" max="7079" width="9.140625" style="1"/>
    <col min="7080" max="7080" width="6.42578125" style="1" customWidth="1"/>
    <col min="7081" max="7081" width="8.5703125" style="1" customWidth="1"/>
    <col min="7082" max="7082" width="19" style="1" customWidth="1"/>
    <col min="7083" max="7085" width="41.28515625" style="1" customWidth="1"/>
    <col min="7086" max="7086" width="16" style="1" customWidth="1"/>
    <col min="7087" max="7087" width="11.28515625" style="1" customWidth="1"/>
    <col min="7088" max="7088" width="17.7109375" style="1" customWidth="1"/>
    <col min="7089" max="7089" width="36.42578125" style="1" customWidth="1"/>
    <col min="7090" max="7090" width="10.7109375" style="1" customWidth="1"/>
    <col min="7091" max="7091" width="12.7109375" style="1" customWidth="1"/>
    <col min="7092" max="7092" width="15.5703125" style="1" customWidth="1"/>
    <col min="7093" max="7093" width="20.5703125" style="1" customWidth="1"/>
    <col min="7094" max="7335" width="9.140625" style="1"/>
    <col min="7336" max="7336" width="6.42578125" style="1" customWidth="1"/>
    <col min="7337" max="7337" width="8.5703125" style="1" customWidth="1"/>
    <col min="7338" max="7338" width="19" style="1" customWidth="1"/>
    <col min="7339" max="7341" width="41.28515625" style="1" customWidth="1"/>
    <col min="7342" max="7342" width="16" style="1" customWidth="1"/>
    <col min="7343" max="7343" width="11.28515625" style="1" customWidth="1"/>
    <col min="7344" max="7344" width="17.7109375" style="1" customWidth="1"/>
    <col min="7345" max="7345" width="36.42578125" style="1" customWidth="1"/>
    <col min="7346" max="7346" width="10.7109375" style="1" customWidth="1"/>
    <col min="7347" max="7347" width="12.7109375" style="1" customWidth="1"/>
    <col min="7348" max="7348" width="15.5703125" style="1" customWidth="1"/>
    <col min="7349" max="7349" width="20.5703125" style="1" customWidth="1"/>
    <col min="7350" max="7591" width="9.140625" style="1"/>
    <col min="7592" max="7592" width="6.42578125" style="1" customWidth="1"/>
    <col min="7593" max="7593" width="8.5703125" style="1" customWidth="1"/>
    <col min="7594" max="7594" width="19" style="1" customWidth="1"/>
    <col min="7595" max="7597" width="41.28515625" style="1" customWidth="1"/>
    <col min="7598" max="7598" width="16" style="1" customWidth="1"/>
    <col min="7599" max="7599" width="11.28515625" style="1" customWidth="1"/>
    <col min="7600" max="7600" width="17.7109375" style="1" customWidth="1"/>
    <col min="7601" max="7601" width="36.42578125" style="1" customWidth="1"/>
    <col min="7602" max="7602" width="10.7109375" style="1" customWidth="1"/>
    <col min="7603" max="7603" width="12.7109375" style="1" customWidth="1"/>
    <col min="7604" max="7604" width="15.5703125" style="1" customWidth="1"/>
    <col min="7605" max="7605" width="20.5703125" style="1" customWidth="1"/>
    <col min="7606" max="7847" width="9.140625" style="1"/>
    <col min="7848" max="7848" width="6.42578125" style="1" customWidth="1"/>
    <col min="7849" max="7849" width="8.5703125" style="1" customWidth="1"/>
    <col min="7850" max="7850" width="19" style="1" customWidth="1"/>
    <col min="7851" max="7853" width="41.28515625" style="1" customWidth="1"/>
    <col min="7854" max="7854" width="16" style="1" customWidth="1"/>
    <col min="7855" max="7855" width="11.28515625" style="1" customWidth="1"/>
    <col min="7856" max="7856" width="17.7109375" style="1" customWidth="1"/>
    <col min="7857" max="7857" width="36.42578125" style="1" customWidth="1"/>
    <col min="7858" max="7858" width="10.7109375" style="1" customWidth="1"/>
    <col min="7859" max="7859" width="12.7109375" style="1" customWidth="1"/>
    <col min="7860" max="7860" width="15.5703125" style="1" customWidth="1"/>
    <col min="7861" max="7861" width="20.5703125" style="1" customWidth="1"/>
    <col min="7862" max="8103" width="9.140625" style="1"/>
    <col min="8104" max="8104" width="6.42578125" style="1" customWidth="1"/>
    <col min="8105" max="8105" width="8.5703125" style="1" customWidth="1"/>
    <col min="8106" max="8106" width="19" style="1" customWidth="1"/>
    <col min="8107" max="8109" width="41.28515625" style="1" customWidth="1"/>
    <col min="8110" max="8110" width="16" style="1" customWidth="1"/>
    <col min="8111" max="8111" width="11.28515625" style="1" customWidth="1"/>
    <col min="8112" max="8112" width="17.7109375" style="1" customWidth="1"/>
    <col min="8113" max="8113" width="36.42578125" style="1" customWidth="1"/>
    <col min="8114" max="8114" width="10.7109375" style="1" customWidth="1"/>
    <col min="8115" max="8115" width="12.7109375" style="1" customWidth="1"/>
    <col min="8116" max="8116" width="15.5703125" style="1" customWidth="1"/>
    <col min="8117" max="8117" width="20.5703125" style="1" customWidth="1"/>
    <col min="8118" max="8359" width="9.140625" style="1"/>
    <col min="8360" max="8360" width="6.42578125" style="1" customWidth="1"/>
    <col min="8361" max="8361" width="8.5703125" style="1" customWidth="1"/>
    <col min="8362" max="8362" width="19" style="1" customWidth="1"/>
    <col min="8363" max="8365" width="41.28515625" style="1" customWidth="1"/>
    <col min="8366" max="8366" width="16" style="1" customWidth="1"/>
    <col min="8367" max="8367" width="11.28515625" style="1" customWidth="1"/>
    <col min="8368" max="8368" width="17.7109375" style="1" customWidth="1"/>
    <col min="8369" max="8369" width="36.42578125" style="1" customWidth="1"/>
    <col min="8370" max="8370" width="10.7109375" style="1" customWidth="1"/>
    <col min="8371" max="8371" width="12.7109375" style="1" customWidth="1"/>
    <col min="8372" max="8372" width="15.5703125" style="1" customWidth="1"/>
    <col min="8373" max="8373" width="20.5703125" style="1" customWidth="1"/>
    <col min="8374" max="8615" width="9.140625" style="1"/>
    <col min="8616" max="8616" width="6.42578125" style="1" customWidth="1"/>
    <col min="8617" max="8617" width="8.5703125" style="1" customWidth="1"/>
    <col min="8618" max="8618" width="19" style="1" customWidth="1"/>
    <col min="8619" max="8621" width="41.28515625" style="1" customWidth="1"/>
    <col min="8622" max="8622" width="16" style="1" customWidth="1"/>
    <col min="8623" max="8623" width="11.28515625" style="1" customWidth="1"/>
    <col min="8624" max="8624" width="17.7109375" style="1" customWidth="1"/>
    <col min="8625" max="8625" width="36.42578125" style="1" customWidth="1"/>
    <col min="8626" max="8626" width="10.7109375" style="1" customWidth="1"/>
    <col min="8627" max="8627" width="12.7109375" style="1" customWidth="1"/>
    <col min="8628" max="8628" width="15.5703125" style="1" customWidth="1"/>
    <col min="8629" max="8629" width="20.5703125" style="1" customWidth="1"/>
    <col min="8630" max="8871" width="9.140625" style="1"/>
    <col min="8872" max="8872" width="6.42578125" style="1" customWidth="1"/>
    <col min="8873" max="8873" width="8.5703125" style="1" customWidth="1"/>
    <col min="8874" max="8874" width="19" style="1" customWidth="1"/>
    <col min="8875" max="8877" width="41.28515625" style="1" customWidth="1"/>
    <col min="8878" max="8878" width="16" style="1" customWidth="1"/>
    <col min="8879" max="8879" width="11.28515625" style="1" customWidth="1"/>
    <col min="8880" max="8880" width="17.7109375" style="1" customWidth="1"/>
    <col min="8881" max="8881" width="36.42578125" style="1" customWidth="1"/>
    <col min="8882" max="8882" width="10.7109375" style="1" customWidth="1"/>
    <col min="8883" max="8883" width="12.7109375" style="1" customWidth="1"/>
    <col min="8884" max="8884" width="15.5703125" style="1" customWidth="1"/>
    <col min="8885" max="8885" width="20.5703125" style="1" customWidth="1"/>
    <col min="8886" max="9127" width="9.140625" style="1"/>
    <col min="9128" max="9128" width="6.42578125" style="1" customWidth="1"/>
    <col min="9129" max="9129" width="8.5703125" style="1" customWidth="1"/>
    <col min="9130" max="9130" width="19" style="1" customWidth="1"/>
    <col min="9131" max="9133" width="41.28515625" style="1" customWidth="1"/>
    <col min="9134" max="9134" width="16" style="1" customWidth="1"/>
    <col min="9135" max="9135" width="11.28515625" style="1" customWidth="1"/>
    <col min="9136" max="9136" width="17.7109375" style="1" customWidth="1"/>
    <col min="9137" max="9137" width="36.42578125" style="1" customWidth="1"/>
    <col min="9138" max="9138" width="10.7109375" style="1" customWidth="1"/>
    <col min="9139" max="9139" width="12.7109375" style="1" customWidth="1"/>
    <col min="9140" max="9140" width="15.5703125" style="1" customWidth="1"/>
    <col min="9141" max="9141" width="20.5703125" style="1" customWidth="1"/>
    <col min="9142" max="9383" width="9.140625" style="1"/>
    <col min="9384" max="9384" width="6.42578125" style="1" customWidth="1"/>
    <col min="9385" max="9385" width="8.5703125" style="1" customWidth="1"/>
    <col min="9386" max="9386" width="19" style="1" customWidth="1"/>
    <col min="9387" max="9389" width="41.28515625" style="1" customWidth="1"/>
    <col min="9390" max="9390" width="16" style="1" customWidth="1"/>
    <col min="9391" max="9391" width="11.28515625" style="1" customWidth="1"/>
    <col min="9392" max="9392" width="17.7109375" style="1" customWidth="1"/>
    <col min="9393" max="9393" width="36.42578125" style="1" customWidth="1"/>
    <col min="9394" max="9394" width="10.7109375" style="1" customWidth="1"/>
    <col min="9395" max="9395" width="12.7109375" style="1" customWidth="1"/>
    <col min="9396" max="9396" width="15.5703125" style="1" customWidth="1"/>
    <col min="9397" max="9397" width="20.5703125" style="1" customWidth="1"/>
    <col min="9398" max="9639" width="9.140625" style="1"/>
    <col min="9640" max="9640" width="6.42578125" style="1" customWidth="1"/>
    <col min="9641" max="9641" width="8.5703125" style="1" customWidth="1"/>
    <col min="9642" max="9642" width="19" style="1" customWidth="1"/>
    <col min="9643" max="9645" width="41.28515625" style="1" customWidth="1"/>
    <col min="9646" max="9646" width="16" style="1" customWidth="1"/>
    <col min="9647" max="9647" width="11.28515625" style="1" customWidth="1"/>
    <col min="9648" max="9648" width="17.7109375" style="1" customWidth="1"/>
    <col min="9649" max="9649" width="36.42578125" style="1" customWidth="1"/>
    <col min="9650" max="9650" width="10.7109375" style="1" customWidth="1"/>
    <col min="9651" max="9651" width="12.7109375" style="1" customWidth="1"/>
    <col min="9652" max="9652" width="15.5703125" style="1" customWidth="1"/>
    <col min="9653" max="9653" width="20.5703125" style="1" customWidth="1"/>
    <col min="9654" max="9895" width="9.140625" style="1"/>
    <col min="9896" max="9896" width="6.42578125" style="1" customWidth="1"/>
    <col min="9897" max="9897" width="8.5703125" style="1" customWidth="1"/>
    <col min="9898" max="9898" width="19" style="1" customWidth="1"/>
    <col min="9899" max="9901" width="41.28515625" style="1" customWidth="1"/>
    <col min="9902" max="9902" width="16" style="1" customWidth="1"/>
    <col min="9903" max="9903" width="11.28515625" style="1" customWidth="1"/>
    <col min="9904" max="9904" width="17.7109375" style="1" customWidth="1"/>
    <col min="9905" max="9905" width="36.42578125" style="1" customWidth="1"/>
    <col min="9906" max="9906" width="10.7109375" style="1" customWidth="1"/>
    <col min="9907" max="9907" width="12.7109375" style="1" customWidth="1"/>
    <col min="9908" max="9908" width="15.5703125" style="1" customWidth="1"/>
    <col min="9909" max="9909" width="20.5703125" style="1" customWidth="1"/>
    <col min="9910" max="10151" width="9.140625" style="1"/>
    <col min="10152" max="10152" width="6.42578125" style="1" customWidth="1"/>
    <col min="10153" max="10153" width="8.5703125" style="1" customWidth="1"/>
    <col min="10154" max="10154" width="19" style="1" customWidth="1"/>
    <col min="10155" max="10157" width="41.28515625" style="1" customWidth="1"/>
    <col min="10158" max="10158" width="16" style="1" customWidth="1"/>
    <col min="10159" max="10159" width="11.28515625" style="1" customWidth="1"/>
    <col min="10160" max="10160" width="17.7109375" style="1" customWidth="1"/>
    <col min="10161" max="10161" width="36.42578125" style="1" customWidth="1"/>
    <col min="10162" max="10162" width="10.7109375" style="1" customWidth="1"/>
    <col min="10163" max="10163" width="12.7109375" style="1" customWidth="1"/>
    <col min="10164" max="10164" width="15.5703125" style="1" customWidth="1"/>
    <col min="10165" max="10165" width="20.5703125" style="1" customWidth="1"/>
    <col min="10166" max="10407" width="9.140625" style="1"/>
    <col min="10408" max="10408" width="6.42578125" style="1" customWidth="1"/>
    <col min="10409" max="10409" width="8.5703125" style="1" customWidth="1"/>
    <col min="10410" max="10410" width="19" style="1" customWidth="1"/>
    <col min="10411" max="10413" width="41.28515625" style="1" customWidth="1"/>
    <col min="10414" max="10414" width="16" style="1" customWidth="1"/>
    <col min="10415" max="10415" width="11.28515625" style="1" customWidth="1"/>
    <col min="10416" max="10416" width="17.7109375" style="1" customWidth="1"/>
    <col min="10417" max="10417" width="36.42578125" style="1" customWidth="1"/>
    <col min="10418" max="10418" width="10.7109375" style="1" customWidth="1"/>
    <col min="10419" max="10419" width="12.7109375" style="1" customWidth="1"/>
    <col min="10420" max="10420" width="15.5703125" style="1" customWidth="1"/>
    <col min="10421" max="10421" width="20.5703125" style="1" customWidth="1"/>
    <col min="10422" max="10663" width="9.140625" style="1"/>
    <col min="10664" max="10664" width="6.42578125" style="1" customWidth="1"/>
    <col min="10665" max="10665" width="8.5703125" style="1" customWidth="1"/>
    <col min="10666" max="10666" width="19" style="1" customWidth="1"/>
    <col min="10667" max="10669" width="41.28515625" style="1" customWidth="1"/>
    <col min="10670" max="10670" width="16" style="1" customWidth="1"/>
    <col min="10671" max="10671" width="11.28515625" style="1" customWidth="1"/>
    <col min="10672" max="10672" width="17.7109375" style="1" customWidth="1"/>
    <col min="10673" max="10673" width="36.42578125" style="1" customWidth="1"/>
    <col min="10674" max="10674" width="10.7109375" style="1" customWidth="1"/>
    <col min="10675" max="10675" width="12.7109375" style="1" customWidth="1"/>
    <col min="10676" max="10676" width="15.5703125" style="1" customWidth="1"/>
    <col min="10677" max="10677" width="20.5703125" style="1" customWidth="1"/>
    <col min="10678" max="10919" width="9.140625" style="1"/>
    <col min="10920" max="10920" width="6.42578125" style="1" customWidth="1"/>
    <col min="10921" max="10921" width="8.5703125" style="1" customWidth="1"/>
    <col min="10922" max="10922" width="19" style="1" customWidth="1"/>
    <col min="10923" max="10925" width="41.28515625" style="1" customWidth="1"/>
    <col min="10926" max="10926" width="16" style="1" customWidth="1"/>
    <col min="10927" max="10927" width="11.28515625" style="1" customWidth="1"/>
    <col min="10928" max="10928" width="17.7109375" style="1" customWidth="1"/>
    <col min="10929" max="10929" width="36.42578125" style="1" customWidth="1"/>
    <col min="10930" max="10930" width="10.7109375" style="1" customWidth="1"/>
    <col min="10931" max="10931" width="12.7109375" style="1" customWidth="1"/>
    <col min="10932" max="10932" width="15.5703125" style="1" customWidth="1"/>
    <col min="10933" max="10933" width="20.5703125" style="1" customWidth="1"/>
    <col min="10934" max="11175" width="9.140625" style="1"/>
    <col min="11176" max="11176" width="6.42578125" style="1" customWidth="1"/>
    <col min="11177" max="11177" width="8.5703125" style="1" customWidth="1"/>
    <col min="11178" max="11178" width="19" style="1" customWidth="1"/>
    <col min="11179" max="11181" width="41.28515625" style="1" customWidth="1"/>
    <col min="11182" max="11182" width="16" style="1" customWidth="1"/>
    <col min="11183" max="11183" width="11.28515625" style="1" customWidth="1"/>
    <col min="11184" max="11184" width="17.7109375" style="1" customWidth="1"/>
    <col min="11185" max="11185" width="36.42578125" style="1" customWidth="1"/>
    <col min="11186" max="11186" width="10.7109375" style="1" customWidth="1"/>
    <col min="11187" max="11187" width="12.7109375" style="1" customWidth="1"/>
    <col min="11188" max="11188" width="15.5703125" style="1" customWidth="1"/>
    <col min="11189" max="11189" width="20.5703125" style="1" customWidth="1"/>
    <col min="11190" max="11431" width="9.140625" style="1"/>
    <col min="11432" max="11432" width="6.42578125" style="1" customWidth="1"/>
    <col min="11433" max="11433" width="8.5703125" style="1" customWidth="1"/>
    <col min="11434" max="11434" width="19" style="1" customWidth="1"/>
    <col min="11435" max="11437" width="41.28515625" style="1" customWidth="1"/>
    <col min="11438" max="11438" width="16" style="1" customWidth="1"/>
    <col min="11439" max="11439" width="11.28515625" style="1" customWidth="1"/>
    <col min="11440" max="11440" width="17.7109375" style="1" customWidth="1"/>
    <col min="11441" max="11441" width="36.42578125" style="1" customWidth="1"/>
    <col min="11442" max="11442" width="10.7109375" style="1" customWidth="1"/>
    <col min="11443" max="11443" width="12.7109375" style="1" customWidth="1"/>
    <col min="11444" max="11444" width="15.5703125" style="1" customWidth="1"/>
    <col min="11445" max="11445" width="20.5703125" style="1" customWidth="1"/>
    <col min="11446" max="11687" width="9.140625" style="1"/>
    <col min="11688" max="11688" width="6.42578125" style="1" customWidth="1"/>
    <col min="11689" max="11689" width="8.5703125" style="1" customWidth="1"/>
    <col min="11690" max="11690" width="19" style="1" customWidth="1"/>
    <col min="11691" max="11693" width="41.28515625" style="1" customWidth="1"/>
    <col min="11694" max="11694" width="16" style="1" customWidth="1"/>
    <col min="11695" max="11695" width="11.28515625" style="1" customWidth="1"/>
    <col min="11696" max="11696" width="17.7109375" style="1" customWidth="1"/>
    <col min="11697" max="11697" width="36.42578125" style="1" customWidth="1"/>
    <col min="11698" max="11698" width="10.7109375" style="1" customWidth="1"/>
    <col min="11699" max="11699" width="12.7109375" style="1" customWidth="1"/>
    <col min="11700" max="11700" width="15.5703125" style="1" customWidth="1"/>
    <col min="11701" max="11701" width="20.5703125" style="1" customWidth="1"/>
    <col min="11702" max="11943" width="9.140625" style="1"/>
    <col min="11944" max="11944" width="6.42578125" style="1" customWidth="1"/>
    <col min="11945" max="11945" width="8.5703125" style="1" customWidth="1"/>
    <col min="11946" max="11946" width="19" style="1" customWidth="1"/>
    <col min="11947" max="11949" width="41.28515625" style="1" customWidth="1"/>
    <col min="11950" max="11950" width="16" style="1" customWidth="1"/>
    <col min="11951" max="11951" width="11.28515625" style="1" customWidth="1"/>
    <col min="11952" max="11952" width="17.7109375" style="1" customWidth="1"/>
    <col min="11953" max="11953" width="36.42578125" style="1" customWidth="1"/>
    <col min="11954" max="11954" width="10.7109375" style="1" customWidth="1"/>
    <col min="11955" max="11955" width="12.7109375" style="1" customWidth="1"/>
    <col min="11956" max="11956" width="15.5703125" style="1" customWidth="1"/>
    <col min="11957" max="11957" width="20.5703125" style="1" customWidth="1"/>
    <col min="11958" max="12199" width="9.140625" style="1"/>
    <col min="12200" max="12200" width="6.42578125" style="1" customWidth="1"/>
    <col min="12201" max="12201" width="8.5703125" style="1" customWidth="1"/>
    <col min="12202" max="12202" width="19" style="1" customWidth="1"/>
    <col min="12203" max="12205" width="41.28515625" style="1" customWidth="1"/>
    <col min="12206" max="12206" width="16" style="1" customWidth="1"/>
    <col min="12207" max="12207" width="11.28515625" style="1" customWidth="1"/>
    <col min="12208" max="12208" width="17.7109375" style="1" customWidth="1"/>
    <col min="12209" max="12209" width="36.42578125" style="1" customWidth="1"/>
    <col min="12210" max="12210" width="10.7109375" style="1" customWidth="1"/>
    <col min="12211" max="12211" width="12.7109375" style="1" customWidth="1"/>
    <col min="12212" max="12212" width="15.5703125" style="1" customWidth="1"/>
    <col min="12213" max="12213" width="20.5703125" style="1" customWidth="1"/>
    <col min="12214" max="12455" width="9.140625" style="1"/>
    <col min="12456" max="12456" width="6.42578125" style="1" customWidth="1"/>
    <col min="12457" max="12457" width="8.5703125" style="1" customWidth="1"/>
    <col min="12458" max="12458" width="19" style="1" customWidth="1"/>
    <col min="12459" max="12461" width="41.28515625" style="1" customWidth="1"/>
    <col min="12462" max="12462" width="16" style="1" customWidth="1"/>
    <col min="12463" max="12463" width="11.28515625" style="1" customWidth="1"/>
    <col min="12464" max="12464" width="17.7109375" style="1" customWidth="1"/>
    <col min="12465" max="12465" width="36.42578125" style="1" customWidth="1"/>
    <col min="12466" max="12466" width="10.7109375" style="1" customWidth="1"/>
    <col min="12467" max="12467" width="12.7109375" style="1" customWidth="1"/>
    <col min="12468" max="12468" width="15.5703125" style="1" customWidth="1"/>
    <col min="12469" max="12469" width="20.5703125" style="1" customWidth="1"/>
    <col min="12470" max="12711" width="9.140625" style="1"/>
    <col min="12712" max="12712" width="6.42578125" style="1" customWidth="1"/>
    <col min="12713" max="12713" width="8.5703125" style="1" customWidth="1"/>
    <col min="12714" max="12714" width="19" style="1" customWidth="1"/>
    <col min="12715" max="12717" width="41.28515625" style="1" customWidth="1"/>
    <col min="12718" max="12718" width="16" style="1" customWidth="1"/>
    <col min="12719" max="12719" width="11.28515625" style="1" customWidth="1"/>
    <col min="12720" max="12720" width="17.7109375" style="1" customWidth="1"/>
    <col min="12721" max="12721" width="36.42578125" style="1" customWidth="1"/>
    <col min="12722" max="12722" width="10.7109375" style="1" customWidth="1"/>
    <col min="12723" max="12723" width="12.7109375" style="1" customWidth="1"/>
    <col min="12724" max="12724" width="15.5703125" style="1" customWidth="1"/>
    <col min="12725" max="12725" width="20.5703125" style="1" customWidth="1"/>
    <col min="12726" max="12967" width="9.140625" style="1"/>
    <col min="12968" max="12968" width="6.42578125" style="1" customWidth="1"/>
    <col min="12969" max="12969" width="8.5703125" style="1" customWidth="1"/>
    <col min="12970" max="12970" width="19" style="1" customWidth="1"/>
    <col min="12971" max="12973" width="41.28515625" style="1" customWidth="1"/>
    <col min="12974" max="12974" width="16" style="1" customWidth="1"/>
    <col min="12975" max="12975" width="11.28515625" style="1" customWidth="1"/>
    <col min="12976" max="12976" width="17.7109375" style="1" customWidth="1"/>
    <col min="12977" max="12977" width="36.42578125" style="1" customWidth="1"/>
    <col min="12978" max="12978" width="10.7109375" style="1" customWidth="1"/>
    <col min="12979" max="12979" width="12.7109375" style="1" customWidth="1"/>
    <col min="12980" max="12980" width="15.5703125" style="1" customWidth="1"/>
    <col min="12981" max="12981" width="20.5703125" style="1" customWidth="1"/>
    <col min="12982" max="13223" width="9.140625" style="1"/>
    <col min="13224" max="13224" width="6.42578125" style="1" customWidth="1"/>
    <col min="13225" max="13225" width="8.5703125" style="1" customWidth="1"/>
    <col min="13226" max="13226" width="19" style="1" customWidth="1"/>
    <col min="13227" max="13229" width="41.28515625" style="1" customWidth="1"/>
    <col min="13230" max="13230" width="16" style="1" customWidth="1"/>
    <col min="13231" max="13231" width="11.28515625" style="1" customWidth="1"/>
    <col min="13232" max="13232" width="17.7109375" style="1" customWidth="1"/>
    <col min="13233" max="13233" width="36.42578125" style="1" customWidth="1"/>
    <col min="13234" max="13234" width="10.7109375" style="1" customWidth="1"/>
    <col min="13235" max="13235" width="12.7109375" style="1" customWidth="1"/>
    <col min="13236" max="13236" width="15.5703125" style="1" customWidth="1"/>
    <col min="13237" max="13237" width="20.5703125" style="1" customWidth="1"/>
    <col min="13238" max="13479" width="9.140625" style="1"/>
    <col min="13480" max="13480" width="6.42578125" style="1" customWidth="1"/>
    <col min="13481" max="13481" width="8.5703125" style="1" customWidth="1"/>
    <col min="13482" max="13482" width="19" style="1" customWidth="1"/>
    <col min="13483" max="13485" width="41.28515625" style="1" customWidth="1"/>
    <col min="13486" max="13486" width="16" style="1" customWidth="1"/>
    <col min="13487" max="13487" width="11.28515625" style="1" customWidth="1"/>
    <col min="13488" max="13488" width="17.7109375" style="1" customWidth="1"/>
    <col min="13489" max="13489" width="36.42578125" style="1" customWidth="1"/>
    <col min="13490" max="13490" width="10.7109375" style="1" customWidth="1"/>
    <col min="13491" max="13491" width="12.7109375" style="1" customWidth="1"/>
    <col min="13492" max="13492" width="15.5703125" style="1" customWidth="1"/>
    <col min="13493" max="13493" width="20.5703125" style="1" customWidth="1"/>
    <col min="13494" max="13735" width="9.140625" style="1"/>
    <col min="13736" max="13736" width="6.42578125" style="1" customWidth="1"/>
    <col min="13737" max="13737" width="8.5703125" style="1" customWidth="1"/>
    <col min="13738" max="13738" width="19" style="1" customWidth="1"/>
    <col min="13739" max="13741" width="41.28515625" style="1" customWidth="1"/>
    <col min="13742" max="13742" width="16" style="1" customWidth="1"/>
    <col min="13743" max="13743" width="11.28515625" style="1" customWidth="1"/>
    <col min="13744" max="13744" width="17.7109375" style="1" customWidth="1"/>
    <col min="13745" max="13745" width="36.42578125" style="1" customWidth="1"/>
    <col min="13746" max="13746" width="10.7109375" style="1" customWidth="1"/>
    <col min="13747" max="13747" width="12.7109375" style="1" customWidth="1"/>
    <col min="13748" max="13748" width="15.5703125" style="1" customWidth="1"/>
    <col min="13749" max="13749" width="20.5703125" style="1" customWidth="1"/>
    <col min="13750" max="13991" width="9.140625" style="1"/>
    <col min="13992" max="13992" width="6.42578125" style="1" customWidth="1"/>
    <col min="13993" max="13993" width="8.5703125" style="1" customWidth="1"/>
    <col min="13994" max="13994" width="19" style="1" customWidth="1"/>
    <col min="13995" max="13997" width="41.28515625" style="1" customWidth="1"/>
    <col min="13998" max="13998" width="16" style="1" customWidth="1"/>
    <col min="13999" max="13999" width="11.28515625" style="1" customWidth="1"/>
    <col min="14000" max="14000" width="17.7109375" style="1" customWidth="1"/>
    <col min="14001" max="14001" width="36.42578125" style="1" customWidth="1"/>
    <col min="14002" max="14002" width="10.7109375" style="1" customWidth="1"/>
    <col min="14003" max="14003" width="12.7109375" style="1" customWidth="1"/>
    <col min="14004" max="14004" width="15.5703125" style="1" customWidth="1"/>
    <col min="14005" max="14005" width="20.5703125" style="1" customWidth="1"/>
    <col min="14006" max="14247" width="9.140625" style="1"/>
    <col min="14248" max="14248" width="6.42578125" style="1" customWidth="1"/>
    <col min="14249" max="14249" width="8.5703125" style="1" customWidth="1"/>
    <col min="14250" max="14250" width="19" style="1" customWidth="1"/>
    <col min="14251" max="14253" width="41.28515625" style="1" customWidth="1"/>
    <col min="14254" max="14254" width="16" style="1" customWidth="1"/>
    <col min="14255" max="14255" width="11.28515625" style="1" customWidth="1"/>
    <col min="14256" max="14256" width="17.7109375" style="1" customWidth="1"/>
    <col min="14257" max="14257" width="36.42578125" style="1" customWidth="1"/>
    <col min="14258" max="14258" width="10.7109375" style="1" customWidth="1"/>
    <col min="14259" max="14259" width="12.7109375" style="1" customWidth="1"/>
    <col min="14260" max="14260" width="15.5703125" style="1" customWidth="1"/>
    <col min="14261" max="14261" width="20.5703125" style="1" customWidth="1"/>
    <col min="14262" max="14503" width="9.140625" style="1"/>
    <col min="14504" max="14504" width="6.42578125" style="1" customWidth="1"/>
    <col min="14505" max="14505" width="8.5703125" style="1" customWidth="1"/>
    <col min="14506" max="14506" width="19" style="1" customWidth="1"/>
    <col min="14507" max="14509" width="41.28515625" style="1" customWidth="1"/>
    <col min="14510" max="14510" width="16" style="1" customWidth="1"/>
    <col min="14511" max="14511" width="11.28515625" style="1" customWidth="1"/>
    <col min="14512" max="14512" width="17.7109375" style="1" customWidth="1"/>
    <col min="14513" max="14513" width="36.42578125" style="1" customWidth="1"/>
    <col min="14514" max="14514" width="10.7109375" style="1" customWidth="1"/>
    <col min="14515" max="14515" width="12.7109375" style="1" customWidth="1"/>
    <col min="14516" max="14516" width="15.5703125" style="1" customWidth="1"/>
    <col min="14517" max="14517" width="20.5703125" style="1" customWidth="1"/>
    <col min="14518" max="14759" width="9.140625" style="1"/>
    <col min="14760" max="14760" width="6.42578125" style="1" customWidth="1"/>
    <col min="14761" max="14761" width="8.5703125" style="1" customWidth="1"/>
    <col min="14762" max="14762" width="19" style="1" customWidth="1"/>
    <col min="14763" max="14765" width="41.28515625" style="1" customWidth="1"/>
    <col min="14766" max="14766" width="16" style="1" customWidth="1"/>
    <col min="14767" max="14767" width="11.28515625" style="1" customWidth="1"/>
    <col min="14768" max="14768" width="17.7109375" style="1" customWidth="1"/>
    <col min="14769" max="14769" width="36.42578125" style="1" customWidth="1"/>
    <col min="14770" max="14770" width="10.7109375" style="1" customWidth="1"/>
    <col min="14771" max="14771" width="12.7109375" style="1" customWidth="1"/>
    <col min="14772" max="14772" width="15.5703125" style="1" customWidth="1"/>
    <col min="14773" max="14773" width="20.5703125" style="1" customWidth="1"/>
    <col min="14774" max="15015" width="9.140625" style="1"/>
    <col min="15016" max="15016" width="6.42578125" style="1" customWidth="1"/>
    <col min="15017" max="15017" width="8.5703125" style="1" customWidth="1"/>
    <col min="15018" max="15018" width="19" style="1" customWidth="1"/>
    <col min="15019" max="15021" width="41.28515625" style="1" customWidth="1"/>
    <col min="15022" max="15022" width="16" style="1" customWidth="1"/>
    <col min="15023" max="15023" width="11.28515625" style="1" customWidth="1"/>
    <col min="15024" max="15024" width="17.7109375" style="1" customWidth="1"/>
    <col min="15025" max="15025" width="36.42578125" style="1" customWidth="1"/>
    <col min="15026" max="15026" width="10.7109375" style="1" customWidth="1"/>
    <col min="15027" max="15027" width="12.7109375" style="1" customWidth="1"/>
    <col min="15028" max="15028" width="15.5703125" style="1" customWidth="1"/>
    <col min="15029" max="15029" width="20.5703125" style="1" customWidth="1"/>
    <col min="15030" max="15271" width="9.140625" style="1"/>
    <col min="15272" max="15272" width="6.42578125" style="1" customWidth="1"/>
    <col min="15273" max="15273" width="8.5703125" style="1" customWidth="1"/>
    <col min="15274" max="15274" width="19" style="1" customWidth="1"/>
    <col min="15275" max="15277" width="41.28515625" style="1" customWidth="1"/>
    <col min="15278" max="15278" width="16" style="1" customWidth="1"/>
    <col min="15279" max="15279" width="11.28515625" style="1" customWidth="1"/>
    <col min="15280" max="15280" width="17.7109375" style="1" customWidth="1"/>
    <col min="15281" max="15281" width="36.42578125" style="1" customWidth="1"/>
    <col min="15282" max="15282" width="10.7109375" style="1" customWidth="1"/>
    <col min="15283" max="15283" width="12.7109375" style="1" customWidth="1"/>
    <col min="15284" max="15284" width="15.5703125" style="1" customWidth="1"/>
    <col min="15285" max="15285" width="20.5703125" style="1" customWidth="1"/>
    <col min="15286" max="15527" width="9.140625" style="1"/>
    <col min="15528" max="15528" width="6.42578125" style="1" customWidth="1"/>
    <col min="15529" max="15529" width="8.5703125" style="1" customWidth="1"/>
    <col min="15530" max="15530" width="19" style="1" customWidth="1"/>
    <col min="15531" max="15533" width="41.28515625" style="1" customWidth="1"/>
    <col min="15534" max="15534" width="16" style="1" customWidth="1"/>
    <col min="15535" max="15535" width="11.28515625" style="1" customWidth="1"/>
    <col min="15536" max="15536" width="17.7109375" style="1" customWidth="1"/>
    <col min="15537" max="15537" width="36.42578125" style="1" customWidth="1"/>
    <col min="15538" max="15538" width="10.7109375" style="1" customWidth="1"/>
    <col min="15539" max="15539" width="12.7109375" style="1" customWidth="1"/>
    <col min="15540" max="15540" width="15.5703125" style="1" customWidth="1"/>
    <col min="15541" max="15541" width="20.5703125" style="1" customWidth="1"/>
    <col min="15542" max="15783" width="9.140625" style="1"/>
    <col min="15784" max="15784" width="6.42578125" style="1" customWidth="1"/>
    <col min="15785" max="15785" width="8.5703125" style="1" customWidth="1"/>
    <col min="15786" max="15786" width="19" style="1" customWidth="1"/>
    <col min="15787" max="15789" width="41.28515625" style="1" customWidth="1"/>
    <col min="15790" max="15790" width="16" style="1" customWidth="1"/>
    <col min="15791" max="15791" width="11.28515625" style="1" customWidth="1"/>
    <col min="15792" max="15792" width="17.7109375" style="1" customWidth="1"/>
    <col min="15793" max="15793" width="36.42578125" style="1" customWidth="1"/>
    <col min="15794" max="15794" width="10.7109375" style="1" customWidth="1"/>
    <col min="15795" max="15795" width="12.7109375" style="1" customWidth="1"/>
    <col min="15796" max="15796" width="15.5703125" style="1" customWidth="1"/>
    <col min="15797" max="15797" width="20.5703125" style="1" customWidth="1"/>
    <col min="15798" max="16039" width="9.140625" style="1"/>
    <col min="16040" max="16040" width="6.42578125" style="1" customWidth="1"/>
    <col min="16041" max="16041" width="8.5703125" style="1" customWidth="1"/>
    <col min="16042" max="16042" width="19" style="1" customWidth="1"/>
    <col min="16043" max="16045" width="41.28515625" style="1" customWidth="1"/>
    <col min="16046" max="16046" width="16" style="1" customWidth="1"/>
    <col min="16047" max="16047" width="11.28515625" style="1" customWidth="1"/>
    <col min="16048" max="16048" width="17.7109375" style="1" customWidth="1"/>
    <col min="16049" max="16049" width="36.42578125" style="1" customWidth="1"/>
    <col min="16050" max="16050" width="10.7109375" style="1" customWidth="1"/>
    <col min="16051" max="16051" width="12.7109375" style="1" customWidth="1"/>
    <col min="16052" max="16052" width="15.5703125" style="1" customWidth="1"/>
    <col min="16053" max="16053" width="20.5703125" style="1" customWidth="1"/>
    <col min="16054" max="16384" width="9.140625" style="1"/>
  </cols>
  <sheetData>
    <row r="1" spans="1:21" ht="69" customHeight="1" x14ac:dyDescent="0.25">
      <c r="A1" s="10" t="s">
        <v>1094</v>
      </c>
      <c r="B1" s="10" t="s">
        <v>0</v>
      </c>
      <c r="C1" s="10" t="s">
        <v>1097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5" t="s">
        <v>1093</v>
      </c>
      <c r="K1" s="10" t="s">
        <v>1079</v>
      </c>
      <c r="L1" s="10" t="s">
        <v>1078</v>
      </c>
      <c r="M1" s="8" t="s">
        <v>1090</v>
      </c>
      <c r="N1" s="8" t="s">
        <v>1089</v>
      </c>
      <c r="O1" s="8" t="s">
        <v>1091</v>
      </c>
      <c r="P1" s="8" t="s">
        <v>1092</v>
      </c>
      <c r="Q1" s="8" t="s">
        <v>1095</v>
      </c>
      <c r="R1" s="25" t="s">
        <v>1096</v>
      </c>
      <c r="S1" s="12" t="s">
        <v>1098</v>
      </c>
      <c r="T1" s="19" t="s">
        <v>1099</v>
      </c>
      <c r="U1" s="10" t="s">
        <v>1100</v>
      </c>
    </row>
    <row r="2" spans="1:21" ht="24" x14ac:dyDescent="0.25">
      <c r="A2" s="3">
        <v>1</v>
      </c>
      <c r="B2" s="3" t="s">
        <v>7</v>
      </c>
      <c r="C2" s="4" t="s">
        <v>8</v>
      </c>
      <c r="D2" s="13" t="s">
        <v>9</v>
      </c>
      <c r="E2" s="5">
        <v>2014</v>
      </c>
      <c r="F2" s="4" t="s">
        <v>10</v>
      </c>
      <c r="G2" s="4" t="s">
        <v>11</v>
      </c>
      <c r="H2" s="6" t="s">
        <v>12</v>
      </c>
      <c r="I2" s="4" t="s">
        <v>13</v>
      </c>
      <c r="J2" s="16">
        <v>5</v>
      </c>
      <c r="K2" s="7">
        <v>30853.112000000001</v>
      </c>
      <c r="L2" s="7">
        <v>154265.56</v>
      </c>
      <c r="M2" s="2">
        <v>8724</v>
      </c>
      <c r="N2" s="2">
        <f>M2*J2</f>
        <v>43620</v>
      </c>
      <c r="O2" s="2">
        <f>M2*1.2</f>
        <v>10468.799999999999</v>
      </c>
      <c r="P2" s="2">
        <f>N2*1.2</f>
        <v>52344</v>
      </c>
      <c r="Q2" s="2">
        <f>O2/100*85</f>
        <v>8898.48</v>
      </c>
      <c r="R2" s="26">
        <f>P2/100*85</f>
        <v>44492.4</v>
      </c>
      <c r="S2" s="27">
        <f>Q2/100*85</f>
        <v>7563.7079999999996</v>
      </c>
      <c r="T2" s="27">
        <f>R2/100*85</f>
        <v>37818.54</v>
      </c>
      <c r="U2" s="20">
        <f>T2/100*10</f>
        <v>3781.8540000000003</v>
      </c>
    </row>
    <row r="3" spans="1:21" ht="36" x14ac:dyDescent="0.25">
      <c r="A3" s="3">
        <v>2</v>
      </c>
      <c r="B3" s="3" t="s">
        <v>7</v>
      </c>
      <c r="C3" s="4" t="s">
        <v>14</v>
      </c>
      <c r="D3" s="13" t="s">
        <v>15</v>
      </c>
      <c r="E3" s="5">
        <v>2012</v>
      </c>
      <c r="F3" s="4" t="s">
        <v>10</v>
      </c>
      <c r="G3" s="4" t="s">
        <v>11</v>
      </c>
      <c r="H3" s="6" t="s">
        <v>12</v>
      </c>
      <c r="I3" s="4" t="s">
        <v>13</v>
      </c>
      <c r="J3" s="16">
        <v>1</v>
      </c>
      <c r="K3" s="7">
        <v>2784.33</v>
      </c>
      <c r="L3" s="7">
        <v>2784.33</v>
      </c>
      <c r="M3" s="2">
        <v>409</v>
      </c>
      <c r="N3" s="2">
        <f t="shared" ref="N3:N53" si="0">M3*J3</f>
        <v>409</v>
      </c>
      <c r="O3" s="2">
        <f t="shared" ref="O3:O52" si="1">M3*1.2</f>
        <v>490.79999999999995</v>
      </c>
      <c r="P3" s="2">
        <f t="shared" ref="P3:P53" si="2">N3*1.2</f>
        <v>490.79999999999995</v>
      </c>
      <c r="Q3" s="2">
        <f t="shared" ref="Q3:Q52" si="3">O3/100*85</f>
        <v>417.17999999999995</v>
      </c>
      <c r="R3" s="26">
        <f t="shared" ref="R3:R52" si="4">P3/100*85</f>
        <v>417.17999999999995</v>
      </c>
      <c r="S3" s="27">
        <f t="shared" ref="S3:S66" si="5">Q3/100*85</f>
        <v>354.60299999999995</v>
      </c>
      <c r="T3" s="27">
        <f t="shared" ref="T3:T66" si="6">R3/100*85</f>
        <v>354.60299999999995</v>
      </c>
      <c r="U3" s="20">
        <f t="shared" ref="U3:U66" si="7">T3/100*10</f>
        <v>35.460299999999997</v>
      </c>
    </row>
    <row r="4" spans="1:21" ht="24" x14ac:dyDescent="0.25">
      <c r="A4" s="3">
        <v>9</v>
      </c>
      <c r="B4" s="3" t="s">
        <v>7</v>
      </c>
      <c r="C4" s="4" t="s">
        <v>16</v>
      </c>
      <c r="D4" s="13" t="s">
        <v>17</v>
      </c>
      <c r="E4" s="5">
        <v>2014</v>
      </c>
      <c r="F4" s="4" t="s">
        <v>10</v>
      </c>
      <c r="G4" s="4" t="s">
        <v>11</v>
      </c>
      <c r="H4" s="6" t="s">
        <v>12</v>
      </c>
      <c r="I4" s="4" t="s">
        <v>13</v>
      </c>
      <c r="J4" s="16">
        <v>1</v>
      </c>
      <c r="K4" s="7">
        <v>4020.19</v>
      </c>
      <c r="L4" s="7">
        <v>4020.19</v>
      </c>
      <c r="M4" s="2">
        <v>1137</v>
      </c>
      <c r="N4" s="2">
        <f t="shared" si="0"/>
        <v>1137</v>
      </c>
      <c r="O4" s="2">
        <f t="shared" si="1"/>
        <v>1364.3999999999999</v>
      </c>
      <c r="P4" s="2">
        <f t="shared" si="2"/>
        <v>1364.3999999999999</v>
      </c>
      <c r="Q4" s="2">
        <f t="shared" si="3"/>
        <v>1159.7399999999998</v>
      </c>
      <c r="R4" s="26">
        <f t="shared" si="4"/>
        <v>1159.7399999999998</v>
      </c>
      <c r="S4" s="27">
        <f t="shared" si="5"/>
        <v>985.77899999999988</v>
      </c>
      <c r="T4" s="27">
        <f t="shared" si="6"/>
        <v>985.77899999999988</v>
      </c>
      <c r="U4" s="20">
        <f t="shared" si="7"/>
        <v>98.5779</v>
      </c>
    </row>
    <row r="5" spans="1:21" ht="24" x14ac:dyDescent="0.25">
      <c r="A5" s="3">
        <v>11</v>
      </c>
      <c r="B5" s="3" t="s">
        <v>7</v>
      </c>
      <c r="C5" s="4" t="s">
        <v>18</v>
      </c>
      <c r="D5" s="13" t="s">
        <v>19</v>
      </c>
      <c r="E5" s="5">
        <v>2012</v>
      </c>
      <c r="F5" s="4" t="s">
        <v>10</v>
      </c>
      <c r="G5" s="4" t="s">
        <v>11</v>
      </c>
      <c r="H5" s="6" t="s">
        <v>12</v>
      </c>
      <c r="I5" s="4" t="s">
        <v>13</v>
      </c>
      <c r="J5" s="16">
        <v>8</v>
      </c>
      <c r="K5" s="7">
        <v>74.153750000000002</v>
      </c>
      <c r="L5" s="14">
        <v>593.23</v>
      </c>
      <c r="M5" s="2">
        <v>11</v>
      </c>
      <c r="N5" s="2">
        <f t="shared" si="0"/>
        <v>88</v>
      </c>
      <c r="O5" s="2">
        <f t="shared" si="1"/>
        <v>13.2</v>
      </c>
      <c r="P5" s="2">
        <f t="shared" si="2"/>
        <v>105.6</v>
      </c>
      <c r="Q5" s="2">
        <f t="shared" si="3"/>
        <v>11.22</v>
      </c>
      <c r="R5" s="26">
        <f t="shared" si="4"/>
        <v>89.76</v>
      </c>
      <c r="S5" s="27">
        <f t="shared" si="5"/>
        <v>9.5370000000000008</v>
      </c>
      <c r="T5" s="27">
        <f t="shared" si="6"/>
        <v>76.296000000000006</v>
      </c>
      <c r="U5" s="20">
        <f t="shared" si="7"/>
        <v>7.6296000000000008</v>
      </c>
    </row>
    <row r="6" spans="1:21" ht="24" x14ac:dyDescent="0.25">
      <c r="A6" s="3">
        <v>15</v>
      </c>
      <c r="B6" s="3" t="s">
        <v>7</v>
      </c>
      <c r="C6" s="4" t="s">
        <v>21</v>
      </c>
      <c r="D6" s="13" t="s">
        <v>22</v>
      </c>
      <c r="E6" s="5">
        <v>2014</v>
      </c>
      <c r="F6" s="4" t="s">
        <v>10</v>
      </c>
      <c r="G6" s="4" t="s">
        <v>11</v>
      </c>
      <c r="H6" s="6" t="s">
        <v>12</v>
      </c>
      <c r="I6" s="4" t="s">
        <v>13</v>
      </c>
      <c r="J6" s="16">
        <v>3</v>
      </c>
      <c r="K6" s="7">
        <v>5671.4199999999992</v>
      </c>
      <c r="L6" s="7">
        <v>17014.259999999998</v>
      </c>
      <c r="M6" s="2">
        <v>1604</v>
      </c>
      <c r="N6" s="2">
        <f t="shared" si="0"/>
        <v>4812</v>
      </c>
      <c r="O6" s="2">
        <f t="shared" si="1"/>
        <v>1924.8</v>
      </c>
      <c r="P6" s="2">
        <f t="shared" si="2"/>
        <v>5774.4</v>
      </c>
      <c r="Q6" s="2">
        <f t="shared" si="3"/>
        <v>1636.0800000000002</v>
      </c>
      <c r="R6" s="26">
        <f t="shared" si="4"/>
        <v>4908.24</v>
      </c>
      <c r="S6" s="27">
        <f t="shared" si="5"/>
        <v>1390.6680000000001</v>
      </c>
      <c r="T6" s="27">
        <f t="shared" si="6"/>
        <v>4172.0039999999999</v>
      </c>
      <c r="U6" s="20">
        <f t="shared" si="7"/>
        <v>417.20039999999995</v>
      </c>
    </row>
    <row r="7" spans="1:21" ht="24" x14ac:dyDescent="0.25">
      <c r="A7" s="3">
        <v>18</v>
      </c>
      <c r="B7" s="3" t="s">
        <v>7</v>
      </c>
      <c r="C7" s="4" t="s">
        <v>23</v>
      </c>
      <c r="D7" s="13" t="s">
        <v>24</v>
      </c>
      <c r="E7" s="5">
        <v>2012</v>
      </c>
      <c r="F7" s="4" t="s">
        <v>10</v>
      </c>
      <c r="G7" s="4" t="s">
        <v>25</v>
      </c>
      <c r="H7" s="6" t="s">
        <v>12</v>
      </c>
      <c r="I7" s="4" t="s">
        <v>13</v>
      </c>
      <c r="J7" s="16">
        <v>1</v>
      </c>
      <c r="K7" s="7">
        <v>232028.08</v>
      </c>
      <c r="L7" s="7">
        <v>232028.08</v>
      </c>
      <c r="M7" s="2">
        <v>34105</v>
      </c>
      <c r="N7" s="2">
        <f t="shared" si="0"/>
        <v>34105</v>
      </c>
      <c r="O7" s="2">
        <f t="shared" si="1"/>
        <v>40926</v>
      </c>
      <c r="P7" s="2">
        <f t="shared" si="2"/>
        <v>40926</v>
      </c>
      <c r="Q7" s="2">
        <f t="shared" si="3"/>
        <v>34787.1</v>
      </c>
      <c r="R7" s="26">
        <f t="shared" si="4"/>
        <v>34787.1</v>
      </c>
      <c r="S7" s="27">
        <f t="shared" si="5"/>
        <v>29569.035</v>
      </c>
      <c r="T7" s="27">
        <f t="shared" si="6"/>
        <v>29569.035</v>
      </c>
      <c r="U7" s="20">
        <f t="shared" si="7"/>
        <v>2956.9035000000003</v>
      </c>
    </row>
    <row r="8" spans="1:21" ht="24" x14ac:dyDescent="0.25">
      <c r="A8" s="3">
        <v>19</v>
      </c>
      <c r="B8" s="3" t="s">
        <v>7</v>
      </c>
      <c r="C8" s="4" t="s">
        <v>26</v>
      </c>
      <c r="D8" s="13" t="s">
        <v>27</v>
      </c>
      <c r="E8" s="5">
        <v>2014</v>
      </c>
      <c r="F8" s="4" t="s">
        <v>10</v>
      </c>
      <c r="G8" s="4" t="s">
        <v>11</v>
      </c>
      <c r="H8" s="6" t="s">
        <v>12</v>
      </c>
      <c r="I8" s="4" t="s">
        <v>13</v>
      </c>
      <c r="J8" s="16">
        <v>3</v>
      </c>
      <c r="K8" s="7">
        <v>4077.7833333333333</v>
      </c>
      <c r="L8" s="7">
        <v>12233.35</v>
      </c>
      <c r="M8" s="2">
        <v>1153</v>
      </c>
      <c r="N8" s="2">
        <f t="shared" si="0"/>
        <v>3459</v>
      </c>
      <c r="O8" s="2">
        <f t="shared" si="1"/>
        <v>1383.6</v>
      </c>
      <c r="P8" s="2">
        <f t="shared" si="2"/>
        <v>4150.8</v>
      </c>
      <c r="Q8" s="2">
        <f t="shared" si="3"/>
        <v>1176.06</v>
      </c>
      <c r="R8" s="26">
        <f t="shared" si="4"/>
        <v>3528.1800000000003</v>
      </c>
      <c r="S8" s="27">
        <f t="shared" si="5"/>
        <v>999.65100000000007</v>
      </c>
      <c r="T8" s="27">
        <f t="shared" si="6"/>
        <v>2998.9530000000004</v>
      </c>
      <c r="U8" s="20">
        <f t="shared" si="7"/>
        <v>299.89530000000008</v>
      </c>
    </row>
    <row r="9" spans="1:21" ht="24" x14ac:dyDescent="0.25">
      <c r="A9" s="3">
        <v>20</v>
      </c>
      <c r="B9" s="3" t="s">
        <v>7</v>
      </c>
      <c r="C9" s="4" t="s">
        <v>28</v>
      </c>
      <c r="D9" s="13" t="s">
        <v>29</v>
      </c>
      <c r="E9" s="5">
        <v>2012</v>
      </c>
      <c r="F9" s="4" t="s">
        <v>10</v>
      </c>
      <c r="G9" s="4" t="s">
        <v>11</v>
      </c>
      <c r="H9" s="6" t="s">
        <v>12</v>
      </c>
      <c r="I9" s="4" t="s">
        <v>13</v>
      </c>
      <c r="J9" s="16">
        <v>4</v>
      </c>
      <c r="K9" s="7">
        <v>438.07</v>
      </c>
      <c r="L9" s="7">
        <v>1752.28</v>
      </c>
      <c r="M9" s="2">
        <v>64</v>
      </c>
      <c r="N9" s="2">
        <f t="shared" si="0"/>
        <v>256</v>
      </c>
      <c r="O9" s="2">
        <f t="shared" si="1"/>
        <v>76.8</v>
      </c>
      <c r="P9" s="2">
        <f t="shared" si="2"/>
        <v>307.2</v>
      </c>
      <c r="Q9" s="2">
        <f t="shared" si="3"/>
        <v>65.28</v>
      </c>
      <c r="R9" s="26">
        <f t="shared" si="4"/>
        <v>261.12</v>
      </c>
      <c r="S9" s="27">
        <f t="shared" si="5"/>
        <v>55.488000000000007</v>
      </c>
      <c r="T9" s="27">
        <f t="shared" si="6"/>
        <v>221.95200000000003</v>
      </c>
      <c r="U9" s="20">
        <f t="shared" si="7"/>
        <v>22.1952</v>
      </c>
    </row>
    <row r="10" spans="1:21" ht="24" x14ac:dyDescent="0.25">
      <c r="A10" s="3">
        <v>21</v>
      </c>
      <c r="B10" s="3" t="s">
        <v>7</v>
      </c>
      <c r="C10" s="4" t="s">
        <v>30</v>
      </c>
      <c r="D10" s="13" t="s">
        <v>31</v>
      </c>
      <c r="E10" s="5">
        <v>2014</v>
      </c>
      <c r="F10" s="4" t="s">
        <v>10</v>
      </c>
      <c r="G10" s="4" t="s">
        <v>11</v>
      </c>
      <c r="H10" s="6" t="s">
        <v>12</v>
      </c>
      <c r="I10" s="4" t="s">
        <v>13</v>
      </c>
      <c r="J10" s="16">
        <v>20</v>
      </c>
      <c r="K10" s="7">
        <v>1035.4855</v>
      </c>
      <c r="L10" s="7">
        <v>20709.71</v>
      </c>
      <c r="M10" s="2">
        <v>293</v>
      </c>
      <c r="N10" s="2">
        <f t="shared" si="0"/>
        <v>5860</v>
      </c>
      <c r="O10" s="2">
        <f t="shared" si="1"/>
        <v>351.59999999999997</v>
      </c>
      <c r="P10" s="2">
        <f t="shared" si="2"/>
        <v>7032</v>
      </c>
      <c r="Q10" s="2">
        <f t="shared" si="3"/>
        <v>298.85999999999996</v>
      </c>
      <c r="R10" s="26">
        <f t="shared" si="4"/>
        <v>5977.2</v>
      </c>
      <c r="S10" s="27">
        <f t="shared" si="5"/>
        <v>254.03099999999995</v>
      </c>
      <c r="T10" s="27">
        <f t="shared" si="6"/>
        <v>5080.62</v>
      </c>
      <c r="U10" s="20">
        <f t="shared" si="7"/>
        <v>508.06199999999995</v>
      </c>
    </row>
    <row r="11" spans="1:21" ht="24" x14ac:dyDescent="0.25">
      <c r="A11" s="3">
        <v>22</v>
      </c>
      <c r="B11" s="3" t="s">
        <v>7</v>
      </c>
      <c r="C11" s="4" t="s">
        <v>32</v>
      </c>
      <c r="D11" s="13" t="s">
        <v>33</v>
      </c>
      <c r="E11" s="5">
        <v>2014</v>
      </c>
      <c r="F11" s="4" t="s">
        <v>10</v>
      </c>
      <c r="G11" s="4" t="s">
        <v>11</v>
      </c>
      <c r="H11" s="6" t="s">
        <v>12</v>
      </c>
      <c r="I11" s="4" t="s">
        <v>13</v>
      </c>
      <c r="J11" s="16">
        <v>55</v>
      </c>
      <c r="K11" s="7">
        <v>223.41527272727274</v>
      </c>
      <c r="L11" s="7">
        <v>12287.84</v>
      </c>
      <c r="M11" s="2">
        <v>63</v>
      </c>
      <c r="N11" s="2">
        <f t="shared" si="0"/>
        <v>3465</v>
      </c>
      <c r="O11" s="2">
        <f t="shared" si="1"/>
        <v>75.599999999999994</v>
      </c>
      <c r="P11" s="2">
        <f t="shared" si="2"/>
        <v>4158</v>
      </c>
      <c r="Q11" s="2">
        <f t="shared" si="3"/>
        <v>64.259999999999991</v>
      </c>
      <c r="R11" s="26">
        <f t="shared" si="4"/>
        <v>3534.2999999999997</v>
      </c>
      <c r="S11" s="27">
        <f t="shared" si="5"/>
        <v>54.620999999999995</v>
      </c>
      <c r="T11" s="27">
        <f t="shared" si="6"/>
        <v>3004.1549999999997</v>
      </c>
      <c r="U11" s="20">
        <f t="shared" si="7"/>
        <v>300.41549999999995</v>
      </c>
    </row>
    <row r="12" spans="1:21" ht="36" x14ac:dyDescent="0.25">
      <c r="A12" s="3">
        <v>23</v>
      </c>
      <c r="B12" s="3" t="s">
        <v>7</v>
      </c>
      <c r="C12" s="4" t="s">
        <v>34</v>
      </c>
      <c r="D12" s="13" t="s">
        <v>35</v>
      </c>
      <c r="E12" s="5">
        <v>2012</v>
      </c>
      <c r="F12" s="4" t="s">
        <v>10</v>
      </c>
      <c r="G12" s="4" t="s">
        <v>11</v>
      </c>
      <c r="H12" s="6" t="s">
        <v>12</v>
      </c>
      <c r="I12" s="4" t="s">
        <v>13</v>
      </c>
      <c r="J12" s="16">
        <v>16</v>
      </c>
      <c r="K12" s="7">
        <v>657.10374999999999</v>
      </c>
      <c r="L12" s="7">
        <v>10513.66</v>
      </c>
      <c r="M12" s="2">
        <v>97</v>
      </c>
      <c r="N12" s="2">
        <f t="shared" si="0"/>
        <v>1552</v>
      </c>
      <c r="O12" s="2">
        <f t="shared" si="1"/>
        <v>116.39999999999999</v>
      </c>
      <c r="P12" s="2">
        <f t="shared" si="2"/>
        <v>1862.3999999999999</v>
      </c>
      <c r="Q12" s="2">
        <f t="shared" si="3"/>
        <v>98.94</v>
      </c>
      <c r="R12" s="26">
        <f t="shared" si="4"/>
        <v>1583.04</v>
      </c>
      <c r="S12" s="27">
        <f t="shared" si="5"/>
        <v>84.09899999999999</v>
      </c>
      <c r="T12" s="27">
        <f t="shared" si="6"/>
        <v>1345.5839999999998</v>
      </c>
      <c r="U12" s="20">
        <f t="shared" si="7"/>
        <v>134.55839999999998</v>
      </c>
    </row>
    <row r="13" spans="1:21" ht="36" x14ac:dyDescent="0.25">
      <c r="A13" s="3">
        <v>24</v>
      </c>
      <c r="B13" s="3" t="s">
        <v>7</v>
      </c>
      <c r="C13" s="4" t="s">
        <v>36</v>
      </c>
      <c r="D13" s="13" t="s">
        <v>35</v>
      </c>
      <c r="E13" s="5">
        <v>2014</v>
      </c>
      <c r="F13" s="4" t="s">
        <v>10</v>
      </c>
      <c r="G13" s="4" t="s">
        <v>11</v>
      </c>
      <c r="H13" s="6" t="s">
        <v>12</v>
      </c>
      <c r="I13" s="4" t="s">
        <v>13</v>
      </c>
      <c r="J13" s="16">
        <v>26</v>
      </c>
      <c r="K13" s="7">
        <v>438.06884615384621</v>
      </c>
      <c r="L13" s="7">
        <v>11389.79</v>
      </c>
      <c r="M13" s="2">
        <v>124</v>
      </c>
      <c r="N13" s="2">
        <f t="shared" si="0"/>
        <v>3224</v>
      </c>
      <c r="O13" s="2">
        <f t="shared" si="1"/>
        <v>148.79999999999998</v>
      </c>
      <c r="P13" s="2">
        <f t="shared" si="2"/>
        <v>3868.7999999999997</v>
      </c>
      <c r="Q13" s="2">
        <f t="shared" si="3"/>
        <v>126.47999999999998</v>
      </c>
      <c r="R13" s="26">
        <f t="shared" si="4"/>
        <v>3288.4799999999996</v>
      </c>
      <c r="S13" s="27">
        <f t="shared" si="5"/>
        <v>107.50799999999998</v>
      </c>
      <c r="T13" s="27">
        <f t="shared" si="6"/>
        <v>2795.2080000000001</v>
      </c>
      <c r="U13" s="20">
        <f t="shared" si="7"/>
        <v>279.52080000000001</v>
      </c>
    </row>
    <row r="14" spans="1:21" ht="48" x14ac:dyDescent="0.25">
      <c r="A14" s="3">
        <v>25</v>
      </c>
      <c r="B14" s="3" t="s">
        <v>7</v>
      </c>
      <c r="C14" s="4" t="s">
        <v>37</v>
      </c>
      <c r="D14" s="13" t="s">
        <v>38</v>
      </c>
      <c r="E14" s="5">
        <v>2013</v>
      </c>
      <c r="F14" s="4" t="s">
        <v>10</v>
      </c>
      <c r="G14" s="4" t="s">
        <v>11</v>
      </c>
      <c r="H14" s="6" t="s">
        <v>12</v>
      </c>
      <c r="I14" s="4" t="s">
        <v>39</v>
      </c>
      <c r="J14" s="16">
        <v>1</v>
      </c>
      <c r="K14" s="7">
        <v>94707.62</v>
      </c>
      <c r="L14" s="7">
        <v>94707.62</v>
      </c>
      <c r="M14" s="2">
        <v>20038</v>
      </c>
      <c r="N14" s="2">
        <f t="shared" si="0"/>
        <v>20038</v>
      </c>
      <c r="O14" s="2">
        <f t="shared" si="1"/>
        <v>24045.599999999999</v>
      </c>
      <c r="P14" s="2">
        <f t="shared" si="2"/>
        <v>24045.599999999999</v>
      </c>
      <c r="Q14" s="2">
        <f t="shared" si="3"/>
        <v>20438.759999999998</v>
      </c>
      <c r="R14" s="26">
        <f t="shared" si="4"/>
        <v>20438.759999999998</v>
      </c>
      <c r="S14" s="27">
        <f t="shared" si="5"/>
        <v>17372.946</v>
      </c>
      <c r="T14" s="27">
        <f t="shared" si="6"/>
        <v>17372.946</v>
      </c>
      <c r="U14" s="20">
        <f t="shared" si="7"/>
        <v>1737.2945999999999</v>
      </c>
    </row>
    <row r="15" spans="1:21" ht="24" x14ac:dyDescent="0.25">
      <c r="A15" s="3">
        <v>29</v>
      </c>
      <c r="B15" s="3" t="s">
        <v>7</v>
      </c>
      <c r="C15" s="4" t="s">
        <v>41</v>
      </c>
      <c r="D15" s="13" t="s">
        <v>42</v>
      </c>
      <c r="E15" s="5">
        <v>2014</v>
      </c>
      <c r="F15" s="4" t="s">
        <v>10</v>
      </c>
      <c r="G15" s="4" t="s">
        <v>11</v>
      </c>
      <c r="H15" s="6" t="s">
        <v>12</v>
      </c>
      <c r="I15" s="4" t="s">
        <v>13</v>
      </c>
      <c r="J15" s="16">
        <v>1</v>
      </c>
      <c r="K15" s="7">
        <v>404294.12</v>
      </c>
      <c r="L15" s="7">
        <v>404294.12</v>
      </c>
      <c r="M15" s="2">
        <v>114324</v>
      </c>
      <c r="N15" s="2">
        <f t="shared" si="0"/>
        <v>114324</v>
      </c>
      <c r="O15" s="2">
        <f t="shared" si="1"/>
        <v>137188.79999999999</v>
      </c>
      <c r="P15" s="2">
        <f t="shared" si="2"/>
        <v>137188.79999999999</v>
      </c>
      <c r="Q15" s="2">
        <f t="shared" si="3"/>
        <v>116610.48</v>
      </c>
      <c r="R15" s="26">
        <f t="shared" si="4"/>
        <v>116610.48</v>
      </c>
      <c r="S15" s="27">
        <f t="shared" si="5"/>
        <v>99118.90800000001</v>
      </c>
      <c r="T15" s="27">
        <f t="shared" si="6"/>
        <v>99118.90800000001</v>
      </c>
      <c r="U15" s="20">
        <f t="shared" si="7"/>
        <v>9911.890800000001</v>
      </c>
    </row>
    <row r="16" spans="1:21" ht="24" x14ac:dyDescent="0.25">
      <c r="A16" s="3">
        <v>30</v>
      </c>
      <c r="B16" s="3" t="s">
        <v>7</v>
      </c>
      <c r="C16" s="4" t="s">
        <v>43</v>
      </c>
      <c r="D16" s="13" t="s">
        <v>44</v>
      </c>
      <c r="E16" s="5">
        <v>2012</v>
      </c>
      <c r="F16" s="4" t="s">
        <v>10</v>
      </c>
      <c r="G16" s="4" t="s">
        <v>11</v>
      </c>
      <c r="H16" s="6" t="s">
        <v>12</v>
      </c>
      <c r="I16" s="4" t="s">
        <v>39</v>
      </c>
      <c r="J16" s="16">
        <v>5</v>
      </c>
      <c r="K16" s="7">
        <v>491.98400000000004</v>
      </c>
      <c r="L16" s="7">
        <v>2459.92</v>
      </c>
      <c r="M16" s="2">
        <v>72</v>
      </c>
      <c r="N16" s="2">
        <f t="shared" si="0"/>
        <v>360</v>
      </c>
      <c r="O16" s="2">
        <f t="shared" si="1"/>
        <v>86.399999999999991</v>
      </c>
      <c r="P16" s="2">
        <f t="shared" si="2"/>
        <v>432</v>
      </c>
      <c r="Q16" s="2">
        <f t="shared" si="3"/>
        <v>73.439999999999984</v>
      </c>
      <c r="R16" s="26">
        <f t="shared" si="4"/>
        <v>367.20000000000005</v>
      </c>
      <c r="S16" s="27">
        <f t="shared" si="5"/>
        <v>62.423999999999985</v>
      </c>
      <c r="T16" s="27">
        <f t="shared" si="6"/>
        <v>312.12000000000006</v>
      </c>
      <c r="U16" s="20">
        <f t="shared" si="7"/>
        <v>31.212000000000003</v>
      </c>
    </row>
    <row r="17" spans="1:21" ht="24" x14ac:dyDescent="0.25">
      <c r="A17" s="3">
        <v>34</v>
      </c>
      <c r="B17" s="3" t="s">
        <v>7</v>
      </c>
      <c r="C17" s="4" t="s">
        <v>45</v>
      </c>
      <c r="D17" s="13" t="s">
        <v>46</v>
      </c>
      <c r="E17" s="5">
        <v>2012</v>
      </c>
      <c r="F17" s="4" t="s">
        <v>10</v>
      </c>
      <c r="G17" s="4" t="s">
        <v>11</v>
      </c>
      <c r="H17" s="6" t="s">
        <v>12</v>
      </c>
      <c r="I17" s="4" t="s">
        <v>13</v>
      </c>
      <c r="J17" s="16">
        <v>44</v>
      </c>
      <c r="K17" s="7">
        <v>3858.9186363636368</v>
      </c>
      <c r="L17" s="7">
        <v>169792.42</v>
      </c>
      <c r="M17" s="2">
        <v>835</v>
      </c>
      <c r="N17" s="2">
        <f t="shared" si="0"/>
        <v>36740</v>
      </c>
      <c r="O17" s="2">
        <f t="shared" si="1"/>
        <v>1002</v>
      </c>
      <c r="P17" s="2">
        <f t="shared" si="2"/>
        <v>44088</v>
      </c>
      <c r="Q17" s="2">
        <f t="shared" si="3"/>
        <v>851.69999999999993</v>
      </c>
      <c r="R17" s="26">
        <f t="shared" si="4"/>
        <v>37474.800000000003</v>
      </c>
      <c r="S17" s="27">
        <f t="shared" si="5"/>
        <v>723.94499999999994</v>
      </c>
      <c r="T17" s="27">
        <f t="shared" si="6"/>
        <v>31853.580000000005</v>
      </c>
      <c r="U17" s="20">
        <f t="shared" si="7"/>
        <v>3185.3580000000006</v>
      </c>
    </row>
    <row r="18" spans="1:21" ht="24" x14ac:dyDescent="0.25">
      <c r="A18" s="3">
        <v>35</v>
      </c>
      <c r="B18" s="3" t="s">
        <v>7</v>
      </c>
      <c r="C18" s="4" t="s">
        <v>47</v>
      </c>
      <c r="D18" s="13" t="s">
        <v>48</v>
      </c>
      <c r="E18" s="5">
        <v>2012</v>
      </c>
      <c r="F18" s="4" t="s">
        <v>10</v>
      </c>
      <c r="G18" s="4" t="s">
        <v>11</v>
      </c>
      <c r="H18" s="6" t="s">
        <v>12</v>
      </c>
      <c r="I18" s="4" t="s">
        <v>13</v>
      </c>
      <c r="J18" s="16">
        <v>30</v>
      </c>
      <c r="K18" s="7">
        <v>4196.5636666666669</v>
      </c>
      <c r="L18" s="7">
        <v>125896.91</v>
      </c>
      <c r="M18" s="2">
        <v>617</v>
      </c>
      <c r="N18" s="2">
        <f t="shared" si="0"/>
        <v>18510</v>
      </c>
      <c r="O18" s="2">
        <f t="shared" si="1"/>
        <v>740.4</v>
      </c>
      <c r="P18" s="2">
        <f t="shared" si="2"/>
        <v>22212</v>
      </c>
      <c r="Q18" s="2">
        <f t="shared" si="3"/>
        <v>629.34</v>
      </c>
      <c r="R18" s="26">
        <f t="shared" si="4"/>
        <v>18880.2</v>
      </c>
      <c r="S18" s="27">
        <f t="shared" si="5"/>
        <v>534.93899999999996</v>
      </c>
      <c r="T18" s="27">
        <f t="shared" si="6"/>
        <v>16048.170000000002</v>
      </c>
      <c r="U18" s="20">
        <f t="shared" si="7"/>
        <v>1604.8170000000002</v>
      </c>
    </row>
    <row r="19" spans="1:21" ht="24" x14ac:dyDescent="0.25">
      <c r="A19" s="3">
        <v>36</v>
      </c>
      <c r="B19" s="3" t="s">
        <v>7</v>
      </c>
      <c r="C19" s="4" t="s">
        <v>49</v>
      </c>
      <c r="D19" s="13" t="s">
        <v>50</v>
      </c>
      <c r="E19" s="5">
        <v>2014</v>
      </c>
      <c r="F19" s="4" t="s">
        <v>10</v>
      </c>
      <c r="G19" s="4" t="s">
        <v>11</v>
      </c>
      <c r="H19" s="6" t="s">
        <v>12</v>
      </c>
      <c r="I19" s="4" t="s">
        <v>13</v>
      </c>
      <c r="J19" s="16">
        <v>4</v>
      </c>
      <c r="K19" s="7">
        <v>5907.7174999999997</v>
      </c>
      <c r="L19" s="7">
        <v>23630.87</v>
      </c>
      <c r="M19" s="2">
        <v>1671</v>
      </c>
      <c r="N19" s="2">
        <f t="shared" si="0"/>
        <v>6684</v>
      </c>
      <c r="O19" s="2">
        <f t="shared" si="1"/>
        <v>2005.1999999999998</v>
      </c>
      <c r="P19" s="2">
        <f t="shared" si="2"/>
        <v>8020.7999999999993</v>
      </c>
      <c r="Q19" s="2">
        <f t="shared" si="3"/>
        <v>1704.42</v>
      </c>
      <c r="R19" s="26">
        <f t="shared" si="4"/>
        <v>6817.68</v>
      </c>
      <c r="S19" s="27">
        <f t="shared" si="5"/>
        <v>1448.7570000000001</v>
      </c>
      <c r="T19" s="27">
        <f t="shared" si="6"/>
        <v>5795.0280000000002</v>
      </c>
      <c r="U19" s="20">
        <f t="shared" si="7"/>
        <v>579.50279999999998</v>
      </c>
    </row>
    <row r="20" spans="1:21" ht="24" x14ac:dyDescent="0.25">
      <c r="A20" s="3">
        <v>37</v>
      </c>
      <c r="B20" s="3" t="s">
        <v>7</v>
      </c>
      <c r="C20" s="4" t="s">
        <v>51</v>
      </c>
      <c r="D20" s="13" t="s">
        <v>52</v>
      </c>
      <c r="E20" s="5">
        <v>2012</v>
      </c>
      <c r="F20" s="4" t="s">
        <v>10</v>
      </c>
      <c r="G20" s="4" t="s">
        <v>11</v>
      </c>
      <c r="H20" s="6" t="s">
        <v>12</v>
      </c>
      <c r="I20" s="4" t="s">
        <v>13</v>
      </c>
      <c r="J20" s="16">
        <v>1</v>
      </c>
      <c r="K20" s="7">
        <v>30752.44</v>
      </c>
      <c r="L20" s="7">
        <v>30752.44</v>
      </c>
      <c r="M20" s="2">
        <v>4520</v>
      </c>
      <c r="N20" s="2">
        <f t="shared" si="0"/>
        <v>4520</v>
      </c>
      <c r="O20" s="2">
        <f t="shared" si="1"/>
        <v>5424</v>
      </c>
      <c r="P20" s="2">
        <f t="shared" si="2"/>
        <v>5424</v>
      </c>
      <c r="Q20" s="2">
        <f t="shared" si="3"/>
        <v>4610.4000000000005</v>
      </c>
      <c r="R20" s="26">
        <f t="shared" si="4"/>
        <v>4610.4000000000005</v>
      </c>
      <c r="S20" s="27">
        <f t="shared" si="5"/>
        <v>3918.8400000000006</v>
      </c>
      <c r="T20" s="27">
        <f t="shared" si="6"/>
        <v>3918.8400000000006</v>
      </c>
      <c r="U20" s="20">
        <f t="shared" si="7"/>
        <v>391.88400000000007</v>
      </c>
    </row>
    <row r="21" spans="1:21" ht="24" x14ac:dyDescent="0.25">
      <c r="A21" s="3">
        <v>38</v>
      </c>
      <c r="B21" s="3" t="s">
        <v>7</v>
      </c>
      <c r="C21" s="4" t="s">
        <v>53</v>
      </c>
      <c r="D21" s="13" t="s">
        <v>54</v>
      </c>
      <c r="E21" s="5">
        <v>2014</v>
      </c>
      <c r="F21" s="4" t="s">
        <v>10</v>
      </c>
      <c r="G21" s="4" t="s">
        <v>11</v>
      </c>
      <c r="H21" s="6" t="s">
        <v>12</v>
      </c>
      <c r="I21" s="4" t="s">
        <v>13</v>
      </c>
      <c r="J21" s="16">
        <v>30</v>
      </c>
      <c r="K21" s="7">
        <v>341.78300000000002</v>
      </c>
      <c r="L21" s="7">
        <v>10253.49</v>
      </c>
      <c r="M21" s="2">
        <v>97</v>
      </c>
      <c r="N21" s="2">
        <f t="shared" si="0"/>
        <v>2910</v>
      </c>
      <c r="O21" s="2">
        <f t="shared" si="1"/>
        <v>116.39999999999999</v>
      </c>
      <c r="P21" s="2">
        <f t="shared" si="2"/>
        <v>3492</v>
      </c>
      <c r="Q21" s="2">
        <f t="shared" si="3"/>
        <v>98.94</v>
      </c>
      <c r="R21" s="26">
        <f t="shared" si="4"/>
        <v>2968.2000000000003</v>
      </c>
      <c r="S21" s="27">
        <f t="shared" si="5"/>
        <v>84.09899999999999</v>
      </c>
      <c r="T21" s="27">
        <f t="shared" si="6"/>
        <v>2522.9700000000003</v>
      </c>
      <c r="U21" s="20">
        <f t="shared" si="7"/>
        <v>252.29700000000003</v>
      </c>
    </row>
    <row r="22" spans="1:21" ht="24" x14ac:dyDescent="0.25">
      <c r="A22" s="3">
        <v>39</v>
      </c>
      <c r="B22" s="3" t="s">
        <v>7</v>
      </c>
      <c r="C22" s="4" t="s">
        <v>55</v>
      </c>
      <c r="D22" s="13" t="s">
        <v>56</v>
      </c>
      <c r="E22" s="5">
        <v>2014</v>
      </c>
      <c r="F22" s="4" t="s">
        <v>10</v>
      </c>
      <c r="G22" s="4" t="s">
        <v>11</v>
      </c>
      <c r="H22" s="6" t="s">
        <v>12</v>
      </c>
      <c r="I22" s="4" t="s">
        <v>13</v>
      </c>
      <c r="J22" s="16">
        <v>30</v>
      </c>
      <c r="K22" s="7">
        <v>341.78300000000002</v>
      </c>
      <c r="L22" s="7">
        <v>10253.49</v>
      </c>
      <c r="M22" s="2">
        <v>97</v>
      </c>
      <c r="N22" s="2">
        <f t="shared" si="0"/>
        <v>2910</v>
      </c>
      <c r="O22" s="2">
        <f t="shared" si="1"/>
        <v>116.39999999999999</v>
      </c>
      <c r="P22" s="2">
        <f t="shared" si="2"/>
        <v>3492</v>
      </c>
      <c r="Q22" s="2">
        <f t="shared" si="3"/>
        <v>98.94</v>
      </c>
      <c r="R22" s="26">
        <f t="shared" si="4"/>
        <v>2968.2000000000003</v>
      </c>
      <c r="S22" s="27">
        <f t="shared" si="5"/>
        <v>84.09899999999999</v>
      </c>
      <c r="T22" s="27">
        <f t="shared" si="6"/>
        <v>2522.9700000000003</v>
      </c>
      <c r="U22" s="20">
        <f t="shared" si="7"/>
        <v>252.29700000000003</v>
      </c>
    </row>
    <row r="23" spans="1:21" ht="24" x14ac:dyDescent="0.25">
      <c r="A23" s="3">
        <v>40</v>
      </c>
      <c r="B23" s="3" t="s">
        <v>7</v>
      </c>
      <c r="C23" s="4" t="s">
        <v>57</v>
      </c>
      <c r="D23" s="13" t="s">
        <v>58</v>
      </c>
      <c r="E23" s="5">
        <v>2014</v>
      </c>
      <c r="F23" s="4" t="s">
        <v>10</v>
      </c>
      <c r="G23" s="4" t="s">
        <v>11</v>
      </c>
      <c r="H23" s="6" t="s">
        <v>12</v>
      </c>
      <c r="I23" s="4" t="s">
        <v>13</v>
      </c>
      <c r="J23" s="16">
        <v>60</v>
      </c>
      <c r="K23" s="7">
        <v>341.68033333333335</v>
      </c>
      <c r="L23" s="7">
        <v>20500.82</v>
      </c>
      <c r="M23" s="2">
        <v>97</v>
      </c>
      <c r="N23" s="2">
        <f t="shared" si="0"/>
        <v>5820</v>
      </c>
      <c r="O23" s="2">
        <f t="shared" si="1"/>
        <v>116.39999999999999</v>
      </c>
      <c r="P23" s="2">
        <f t="shared" si="2"/>
        <v>6984</v>
      </c>
      <c r="Q23" s="2">
        <f t="shared" si="3"/>
        <v>98.94</v>
      </c>
      <c r="R23" s="26">
        <f t="shared" si="4"/>
        <v>5936.4000000000005</v>
      </c>
      <c r="S23" s="27">
        <f t="shared" si="5"/>
        <v>84.09899999999999</v>
      </c>
      <c r="T23" s="27">
        <f t="shared" si="6"/>
        <v>5045.9400000000005</v>
      </c>
      <c r="U23" s="20">
        <f t="shared" si="7"/>
        <v>504.59400000000005</v>
      </c>
    </row>
    <row r="24" spans="1:21" ht="24" x14ac:dyDescent="0.25">
      <c r="A24" s="3">
        <v>41</v>
      </c>
      <c r="B24" s="3" t="s">
        <v>7</v>
      </c>
      <c r="C24" s="4" t="s">
        <v>59</v>
      </c>
      <c r="D24" s="13" t="s">
        <v>60</v>
      </c>
      <c r="E24" s="5">
        <v>2014</v>
      </c>
      <c r="F24" s="4" t="s">
        <v>10</v>
      </c>
      <c r="G24" s="4" t="s">
        <v>11</v>
      </c>
      <c r="H24" s="6" t="s">
        <v>12</v>
      </c>
      <c r="I24" s="4" t="s">
        <v>13</v>
      </c>
      <c r="J24" s="16">
        <v>30</v>
      </c>
      <c r="K24" s="7">
        <v>341.78300000000002</v>
      </c>
      <c r="L24" s="7">
        <v>10253.49</v>
      </c>
      <c r="M24" s="2">
        <v>97</v>
      </c>
      <c r="N24" s="2">
        <f t="shared" si="0"/>
        <v>2910</v>
      </c>
      <c r="O24" s="2">
        <f t="shared" si="1"/>
        <v>116.39999999999999</v>
      </c>
      <c r="P24" s="2">
        <f t="shared" si="2"/>
        <v>3492</v>
      </c>
      <c r="Q24" s="2">
        <f t="shared" si="3"/>
        <v>98.94</v>
      </c>
      <c r="R24" s="26">
        <f t="shared" si="4"/>
        <v>2968.2000000000003</v>
      </c>
      <c r="S24" s="27">
        <f t="shared" si="5"/>
        <v>84.09899999999999</v>
      </c>
      <c r="T24" s="27">
        <f t="shared" si="6"/>
        <v>2522.9700000000003</v>
      </c>
      <c r="U24" s="20">
        <f t="shared" si="7"/>
        <v>252.29700000000003</v>
      </c>
    </row>
    <row r="25" spans="1:21" ht="24" x14ac:dyDescent="0.25">
      <c r="A25" s="3">
        <v>42</v>
      </c>
      <c r="B25" s="3" t="s">
        <v>7</v>
      </c>
      <c r="C25" s="4" t="s">
        <v>61</v>
      </c>
      <c r="D25" s="13" t="s">
        <v>62</v>
      </c>
      <c r="E25" s="5">
        <v>2014</v>
      </c>
      <c r="F25" s="4" t="s">
        <v>10</v>
      </c>
      <c r="G25" s="4" t="s">
        <v>11</v>
      </c>
      <c r="H25" s="6" t="s">
        <v>12</v>
      </c>
      <c r="I25" s="4" t="s">
        <v>13</v>
      </c>
      <c r="J25" s="16">
        <v>30</v>
      </c>
      <c r="K25" s="7">
        <v>341.78199999999998</v>
      </c>
      <c r="L25" s="7">
        <v>10253.459999999999</v>
      </c>
      <c r="M25" s="2">
        <v>97</v>
      </c>
      <c r="N25" s="2">
        <f t="shared" si="0"/>
        <v>2910</v>
      </c>
      <c r="O25" s="2">
        <f t="shared" si="1"/>
        <v>116.39999999999999</v>
      </c>
      <c r="P25" s="2">
        <f t="shared" si="2"/>
        <v>3492</v>
      </c>
      <c r="Q25" s="2">
        <f t="shared" si="3"/>
        <v>98.94</v>
      </c>
      <c r="R25" s="26">
        <f t="shared" si="4"/>
        <v>2968.2000000000003</v>
      </c>
      <c r="S25" s="27">
        <f t="shared" si="5"/>
        <v>84.09899999999999</v>
      </c>
      <c r="T25" s="27">
        <f t="shared" si="6"/>
        <v>2522.9700000000003</v>
      </c>
      <c r="U25" s="20">
        <f t="shared" si="7"/>
        <v>252.29700000000003</v>
      </c>
    </row>
    <row r="26" spans="1:21" ht="24" x14ac:dyDescent="0.25">
      <c r="A26" s="3">
        <v>43</v>
      </c>
      <c r="B26" s="3" t="s">
        <v>7</v>
      </c>
      <c r="C26" s="4" t="s">
        <v>63</v>
      </c>
      <c r="D26" s="13" t="s">
        <v>64</v>
      </c>
      <c r="E26" s="5">
        <v>2014</v>
      </c>
      <c r="F26" s="4" t="s">
        <v>10</v>
      </c>
      <c r="G26" s="4" t="s">
        <v>11</v>
      </c>
      <c r="H26" s="6" t="s">
        <v>12</v>
      </c>
      <c r="I26" s="4" t="s">
        <v>13</v>
      </c>
      <c r="J26" s="16">
        <v>1</v>
      </c>
      <c r="K26" s="7">
        <v>2254.7600000000002</v>
      </c>
      <c r="L26" s="7">
        <v>2254.7600000000002</v>
      </c>
      <c r="M26" s="2">
        <v>638</v>
      </c>
      <c r="N26" s="2">
        <f t="shared" si="0"/>
        <v>638</v>
      </c>
      <c r="O26" s="2">
        <f t="shared" si="1"/>
        <v>765.6</v>
      </c>
      <c r="P26" s="2">
        <f t="shared" si="2"/>
        <v>765.6</v>
      </c>
      <c r="Q26" s="2">
        <f t="shared" si="3"/>
        <v>650.7600000000001</v>
      </c>
      <c r="R26" s="26">
        <f t="shared" si="4"/>
        <v>650.7600000000001</v>
      </c>
      <c r="S26" s="27">
        <f t="shared" si="5"/>
        <v>553.14600000000007</v>
      </c>
      <c r="T26" s="27">
        <f t="shared" si="6"/>
        <v>553.14600000000007</v>
      </c>
      <c r="U26" s="20">
        <f t="shared" si="7"/>
        <v>55.314600000000013</v>
      </c>
    </row>
    <row r="27" spans="1:21" ht="24" x14ac:dyDescent="0.25">
      <c r="A27" s="3">
        <v>44</v>
      </c>
      <c r="B27" s="3" t="s">
        <v>7</v>
      </c>
      <c r="C27" s="4" t="s">
        <v>65</v>
      </c>
      <c r="D27" s="13" t="s">
        <v>66</v>
      </c>
      <c r="E27" s="5">
        <v>2012</v>
      </c>
      <c r="F27" s="4" t="s">
        <v>10</v>
      </c>
      <c r="G27" s="4" t="s">
        <v>11</v>
      </c>
      <c r="H27" s="6" t="s">
        <v>12</v>
      </c>
      <c r="I27" s="4" t="s">
        <v>13</v>
      </c>
      <c r="J27" s="16">
        <v>4</v>
      </c>
      <c r="K27" s="7">
        <v>6483.585</v>
      </c>
      <c r="L27" s="7">
        <v>25934.34</v>
      </c>
      <c r="M27" s="2">
        <v>953</v>
      </c>
      <c r="N27" s="2">
        <f t="shared" si="0"/>
        <v>3812</v>
      </c>
      <c r="O27" s="2">
        <f t="shared" si="1"/>
        <v>1143.5999999999999</v>
      </c>
      <c r="P27" s="2">
        <f t="shared" si="2"/>
        <v>4574.3999999999996</v>
      </c>
      <c r="Q27" s="2">
        <f t="shared" si="3"/>
        <v>972.06</v>
      </c>
      <c r="R27" s="26">
        <f t="shared" si="4"/>
        <v>3888.24</v>
      </c>
      <c r="S27" s="27">
        <f t="shared" si="5"/>
        <v>826.25099999999998</v>
      </c>
      <c r="T27" s="27">
        <f t="shared" si="6"/>
        <v>3305.0039999999999</v>
      </c>
      <c r="U27" s="20">
        <f t="shared" si="7"/>
        <v>330.50039999999996</v>
      </c>
    </row>
    <row r="28" spans="1:21" ht="24" x14ac:dyDescent="0.25">
      <c r="A28" s="3">
        <v>45</v>
      </c>
      <c r="B28" s="3" t="s">
        <v>7</v>
      </c>
      <c r="C28" s="4" t="s">
        <v>67</v>
      </c>
      <c r="D28" s="13" t="s">
        <v>68</v>
      </c>
      <c r="E28" s="5">
        <v>2012</v>
      </c>
      <c r="F28" s="4" t="s">
        <v>10</v>
      </c>
      <c r="G28" s="4" t="s">
        <v>11</v>
      </c>
      <c r="H28" s="6" t="s">
        <v>12</v>
      </c>
      <c r="I28" s="4" t="s">
        <v>13</v>
      </c>
      <c r="J28" s="16">
        <v>80</v>
      </c>
      <c r="K28" s="7">
        <v>30.829124999999998</v>
      </c>
      <c r="L28" s="7">
        <v>2466.33</v>
      </c>
      <c r="M28" s="2">
        <v>5</v>
      </c>
      <c r="N28" s="2">
        <f t="shared" si="0"/>
        <v>400</v>
      </c>
      <c r="O28" s="2">
        <f t="shared" si="1"/>
        <v>6</v>
      </c>
      <c r="P28" s="2">
        <f t="shared" si="2"/>
        <v>480</v>
      </c>
      <c r="Q28" s="2">
        <f t="shared" si="3"/>
        <v>5.0999999999999996</v>
      </c>
      <c r="R28" s="26">
        <f t="shared" si="4"/>
        <v>408</v>
      </c>
      <c r="S28" s="27">
        <f t="shared" si="5"/>
        <v>4.335</v>
      </c>
      <c r="T28" s="27">
        <f t="shared" si="6"/>
        <v>346.8</v>
      </c>
      <c r="U28" s="20">
        <f t="shared" si="7"/>
        <v>34.68</v>
      </c>
    </row>
    <row r="29" spans="1:21" ht="24" x14ac:dyDescent="0.25">
      <c r="A29" s="3">
        <v>46</v>
      </c>
      <c r="B29" s="3" t="s">
        <v>7</v>
      </c>
      <c r="C29" s="4" t="s">
        <v>69</v>
      </c>
      <c r="D29" s="13" t="s">
        <v>70</v>
      </c>
      <c r="E29" s="5">
        <v>2012</v>
      </c>
      <c r="F29" s="4" t="s">
        <v>10</v>
      </c>
      <c r="G29" s="4" t="s">
        <v>11</v>
      </c>
      <c r="H29" s="6" t="s">
        <v>12</v>
      </c>
      <c r="I29" s="4" t="s">
        <v>13</v>
      </c>
      <c r="J29" s="16">
        <v>88</v>
      </c>
      <c r="K29" s="7">
        <v>96.097499999999997</v>
      </c>
      <c r="L29" s="7">
        <v>8456.58</v>
      </c>
      <c r="M29" s="2">
        <v>14</v>
      </c>
      <c r="N29" s="2">
        <f t="shared" si="0"/>
        <v>1232</v>
      </c>
      <c r="O29" s="2">
        <f t="shared" si="1"/>
        <v>16.8</v>
      </c>
      <c r="P29" s="2">
        <f t="shared" si="2"/>
        <v>1478.3999999999999</v>
      </c>
      <c r="Q29" s="2">
        <f t="shared" si="3"/>
        <v>14.280000000000001</v>
      </c>
      <c r="R29" s="26">
        <f t="shared" si="4"/>
        <v>1256.6399999999999</v>
      </c>
      <c r="S29" s="27">
        <f t="shared" si="5"/>
        <v>12.138000000000002</v>
      </c>
      <c r="T29" s="27">
        <f t="shared" si="6"/>
        <v>1068.1439999999998</v>
      </c>
      <c r="U29" s="20">
        <f t="shared" si="7"/>
        <v>106.81439999999998</v>
      </c>
    </row>
    <row r="30" spans="1:21" ht="24" x14ac:dyDescent="0.25">
      <c r="A30" s="3">
        <v>47</v>
      </c>
      <c r="B30" s="3" t="s">
        <v>7</v>
      </c>
      <c r="C30" s="4" t="s">
        <v>71</v>
      </c>
      <c r="D30" s="13" t="s">
        <v>72</v>
      </c>
      <c r="E30" s="5">
        <v>2014</v>
      </c>
      <c r="F30" s="4" t="s">
        <v>10</v>
      </c>
      <c r="G30" s="4" t="s">
        <v>11</v>
      </c>
      <c r="H30" s="6" t="s">
        <v>12</v>
      </c>
      <c r="I30" s="4" t="s">
        <v>13</v>
      </c>
      <c r="J30" s="16">
        <v>32</v>
      </c>
      <c r="K30" s="7">
        <v>676.43343749999997</v>
      </c>
      <c r="L30" s="7">
        <v>21645.87</v>
      </c>
      <c r="M30" s="2">
        <v>191</v>
      </c>
      <c r="N30" s="2">
        <f t="shared" si="0"/>
        <v>6112</v>
      </c>
      <c r="O30" s="2">
        <f t="shared" si="1"/>
        <v>229.2</v>
      </c>
      <c r="P30" s="2">
        <f t="shared" si="2"/>
        <v>7334.4</v>
      </c>
      <c r="Q30" s="2">
        <f t="shared" si="3"/>
        <v>194.82</v>
      </c>
      <c r="R30" s="26">
        <f t="shared" si="4"/>
        <v>6234.24</v>
      </c>
      <c r="S30" s="27">
        <f t="shared" si="5"/>
        <v>165.59699999999998</v>
      </c>
      <c r="T30" s="27">
        <f t="shared" si="6"/>
        <v>5299.1039999999994</v>
      </c>
      <c r="U30" s="20">
        <f t="shared" si="7"/>
        <v>529.91039999999987</v>
      </c>
    </row>
    <row r="31" spans="1:21" ht="24" x14ac:dyDescent="0.25">
      <c r="A31" s="3">
        <v>48</v>
      </c>
      <c r="B31" s="3" t="s">
        <v>7</v>
      </c>
      <c r="C31" s="4" t="s">
        <v>73</v>
      </c>
      <c r="D31" s="13" t="s">
        <v>74</v>
      </c>
      <c r="E31" s="5">
        <v>2014</v>
      </c>
      <c r="F31" s="4" t="s">
        <v>10</v>
      </c>
      <c r="G31" s="4" t="s">
        <v>11</v>
      </c>
      <c r="H31" s="6" t="s">
        <v>12</v>
      </c>
      <c r="I31" s="4" t="s">
        <v>13</v>
      </c>
      <c r="J31" s="16">
        <v>6</v>
      </c>
      <c r="K31" s="7">
        <v>579.79499999999996</v>
      </c>
      <c r="L31" s="7">
        <v>3478.77</v>
      </c>
      <c r="M31" s="2">
        <v>164</v>
      </c>
      <c r="N31" s="2">
        <f t="shared" si="0"/>
        <v>984</v>
      </c>
      <c r="O31" s="2">
        <f t="shared" si="1"/>
        <v>196.79999999999998</v>
      </c>
      <c r="P31" s="2">
        <f t="shared" si="2"/>
        <v>1180.8</v>
      </c>
      <c r="Q31" s="2">
        <f t="shared" si="3"/>
        <v>167.27999999999997</v>
      </c>
      <c r="R31" s="26">
        <f t="shared" si="4"/>
        <v>1003.68</v>
      </c>
      <c r="S31" s="27">
        <f t="shared" si="5"/>
        <v>142.18799999999996</v>
      </c>
      <c r="T31" s="27">
        <f t="shared" si="6"/>
        <v>853.12799999999993</v>
      </c>
      <c r="U31" s="20">
        <f t="shared" si="7"/>
        <v>85.312799999999982</v>
      </c>
    </row>
    <row r="32" spans="1:21" ht="24" x14ac:dyDescent="0.25">
      <c r="A32" s="3">
        <v>50</v>
      </c>
      <c r="B32" s="3" t="s">
        <v>7</v>
      </c>
      <c r="C32" s="4" t="s">
        <v>75</v>
      </c>
      <c r="D32" s="13" t="s">
        <v>76</v>
      </c>
      <c r="E32" s="5">
        <v>2013</v>
      </c>
      <c r="F32" s="4" t="s">
        <v>10</v>
      </c>
      <c r="G32" s="4" t="s">
        <v>11</v>
      </c>
      <c r="H32" s="6" t="s">
        <v>12</v>
      </c>
      <c r="I32" s="4" t="s">
        <v>13</v>
      </c>
      <c r="J32" s="16">
        <v>48</v>
      </c>
      <c r="K32" s="7">
        <v>35.707083333333337</v>
      </c>
      <c r="L32" s="7">
        <v>1713.94</v>
      </c>
      <c r="M32" s="2">
        <v>8</v>
      </c>
      <c r="N32" s="2">
        <f t="shared" si="0"/>
        <v>384</v>
      </c>
      <c r="O32" s="2">
        <f t="shared" si="1"/>
        <v>9.6</v>
      </c>
      <c r="P32" s="2">
        <f t="shared" si="2"/>
        <v>460.79999999999995</v>
      </c>
      <c r="Q32" s="2">
        <f t="shared" si="3"/>
        <v>8.16</v>
      </c>
      <c r="R32" s="26">
        <f t="shared" si="4"/>
        <v>391.67999999999995</v>
      </c>
      <c r="S32" s="27">
        <f t="shared" si="5"/>
        <v>6.9360000000000008</v>
      </c>
      <c r="T32" s="27">
        <f t="shared" si="6"/>
        <v>332.92799999999994</v>
      </c>
      <c r="U32" s="20">
        <f t="shared" si="7"/>
        <v>33.292799999999993</v>
      </c>
    </row>
    <row r="33" spans="1:21" ht="24" x14ac:dyDescent="0.25">
      <c r="A33" s="3">
        <v>51</v>
      </c>
      <c r="B33" s="3" t="s">
        <v>7</v>
      </c>
      <c r="C33" s="4" t="s">
        <v>77</v>
      </c>
      <c r="D33" s="13" t="s">
        <v>78</v>
      </c>
      <c r="E33" s="5">
        <v>2014</v>
      </c>
      <c r="F33" s="4" t="s">
        <v>10</v>
      </c>
      <c r="G33" s="4" t="s">
        <v>11</v>
      </c>
      <c r="H33" s="6" t="s">
        <v>12</v>
      </c>
      <c r="I33" s="4" t="s">
        <v>13</v>
      </c>
      <c r="J33" s="16">
        <v>5</v>
      </c>
      <c r="K33" s="7">
        <v>4724.2780000000002</v>
      </c>
      <c r="L33" s="7">
        <v>23621.39</v>
      </c>
      <c r="M33" s="2">
        <v>1336</v>
      </c>
      <c r="N33" s="2">
        <f t="shared" si="0"/>
        <v>6680</v>
      </c>
      <c r="O33" s="2">
        <f t="shared" si="1"/>
        <v>1603.2</v>
      </c>
      <c r="P33" s="2">
        <f t="shared" si="2"/>
        <v>8016</v>
      </c>
      <c r="Q33" s="2">
        <f t="shared" si="3"/>
        <v>1362.72</v>
      </c>
      <c r="R33" s="26">
        <f t="shared" si="4"/>
        <v>6813.5999999999995</v>
      </c>
      <c r="S33" s="27">
        <f t="shared" si="5"/>
        <v>1158.3120000000001</v>
      </c>
      <c r="T33" s="27">
        <f t="shared" si="6"/>
        <v>5791.5599999999995</v>
      </c>
      <c r="U33" s="20">
        <f t="shared" si="7"/>
        <v>579.15599999999995</v>
      </c>
    </row>
    <row r="34" spans="1:21" ht="24" x14ac:dyDescent="0.25">
      <c r="A34" s="3">
        <v>52</v>
      </c>
      <c r="B34" s="3" t="s">
        <v>7</v>
      </c>
      <c r="C34" s="4" t="s">
        <v>79</v>
      </c>
      <c r="D34" s="13" t="s">
        <v>80</v>
      </c>
      <c r="E34" s="5">
        <v>2014</v>
      </c>
      <c r="F34" s="4" t="s">
        <v>10</v>
      </c>
      <c r="G34" s="4" t="s">
        <v>11</v>
      </c>
      <c r="H34" s="6" t="s">
        <v>12</v>
      </c>
      <c r="I34" s="4" t="s">
        <v>13</v>
      </c>
      <c r="J34" s="16">
        <v>5</v>
      </c>
      <c r="K34" s="7">
        <v>10092.77</v>
      </c>
      <c r="L34" s="7">
        <v>50463.85</v>
      </c>
      <c r="M34" s="2">
        <v>2854</v>
      </c>
      <c r="N34" s="2">
        <f t="shared" si="0"/>
        <v>14270</v>
      </c>
      <c r="O34" s="2">
        <f t="shared" si="1"/>
        <v>3424.7999999999997</v>
      </c>
      <c r="P34" s="2">
        <f t="shared" si="2"/>
        <v>17124</v>
      </c>
      <c r="Q34" s="2">
        <f t="shared" si="3"/>
        <v>2911.08</v>
      </c>
      <c r="R34" s="26">
        <f t="shared" si="4"/>
        <v>14555.400000000001</v>
      </c>
      <c r="S34" s="27">
        <f t="shared" si="5"/>
        <v>2474.4179999999997</v>
      </c>
      <c r="T34" s="27">
        <f t="shared" si="6"/>
        <v>12372.09</v>
      </c>
      <c r="U34" s="20">
        <f t="shared" si="7"/>
        <v>1237.2090000000001</v>
      </c>
    </row>
    <row r="35" spans="1:21" ht="24" x14ac:dyDescent="0.25">
      <c r="A35" s="3">
        <v>53</v>
      </c>
      <c r="B35" s="3" t="s">
        <v>7</v>
      </c>
      <c r="C35" s="4" t="s">
        <v>81</v>
      </c>
      <c r="D35" s="13" t="s">
        <v>82</v>
      </c>
      <c r="E35" s="5">
        <v>2012</v>
      </c>
      <c r="F35" s="4" t="s">
        <v>10</v>
      </c>
      <c r="G35" s="4" t="s">
        <v>11</v>
      </c>
      <c r="H35" s="6" t="s">
        <v>12</v>
      </c>
      <c r="I35" s="4" t="s">
        <v>83</v>
      </c>
      <c r="J35" s="16">
        <v>29.33</v>
      </c>
      <c r="K35" s="7">
        <v>397.60245482441189</v>
      </c>
      <c r="L35" s="7">
        <v>11661.68</v>
      </c>
      <c r="M35" s="2">
        <v>58</v>
      </c>
      <c r="N35" s="2">
        <f t="shared" si="0"/>
        <v>1701.1399999999999</v>
      </c>
      <c r="O35" s="2">
        <f t="shared" si="1"/>
        <v>69.599999999999994</v>
      </c>
      <c r="P35" s="2">
        <f t="shared" si="2"/>
        <v>2041.3679999999997</v>
      </c>
      <c r="Q35" s="2">
        <f t="shared" si="3"/>
        <v>59.16</v>
      </c>
      <c r="R35" s="26">
        <f t="shared" si="4"/>
        <v>1735.1627999999996</v>
      </c>
      <c r="S35" s="27">
        <f t="shared" si="5"/>
        <v>50.286000000000001</v>
      </c>
      <c r="T35" s="27">
        <f t="shared" si="6"/>
        <v>1474.8883799999996</v>
      </c>
      <c r="U35" s="20">
        <f t="shared" si="7"/>
        <v>147.48883799999996</v>
      </c>
    </row>
    <row r="36" spans="1:21" ht="24" x14ac:dyDescent="0.25">
      <c r="A36" s="3">
        <v>56</v>
      </c>
      <c r="B36" s="3" t="s">
        <v>7</v>
      </c>
      <c r="C36" s="4" t="s">
        <v>84</v>
      </c>
      <c r="D36" s="13" t="s">
        <v>85</v>
      </c>
      <c r="E36" s="5">
        <v>2012</v>
      </c>
      <c r="F36" s="4" t="s">
        <v>10</v>
      </c>
      <c r="G36" s="4" t="s">
        <v>11</v>
      </c>
      <c r="H36" s="6" t="s">
        <v>12</v>
      </c>
      <c r="I36" s="4" t="s">
        <v>13</v>
      </c>
      <c r="J36" s="16">
        <v>8</v>
      </c>
      <c r="K36" s="7">
        <v>432.8125</v>
      </c>
      <c r="L36" s="7">
        <v>3462.5</v>
      </c>
      <c r="M36" s="2">
        <v>64</v>
      </c>
      <c r="N36" s="2">
        <f t="shared" si="0"/>
        <v>512</v>
      </c>
      <c r="O36" s="2">
        <f t="shared" si="1"/>
        <v>76.8</v>
      </c>
      <c r="P36" s="2">
        <f t="shared" si="2"/>
        <v>614.4</v>
      </c>
      <c r="Q36" s="2">
        <f t="shared" si="3"/>
        <v>65.28</v>
      </c>
      <c r="R36" s="26">
        <f t="shared" si="4"/>
        <v>522.24</v>
      </c>
      <c r="S36" s="27">
        <f t="shared" si="5"/>
        <v>55.488000000000007</v>
      </c>
      <c r="T36" s="27">
        <f t="shared" si="6"/>
        <v>443.90400000000005</v>
      </c>
      <c r="U36" s="20">
        <f t="shared" si="7"/>
        <v>44.3904</v>
      </c>
    </row>
    <row r="37" spans="1:21" ht="24" x14ac:dyDescent="0.25">
      <c r="A37" s="3">
        <v>57</v>
      </c>
      <c r="B37" s="3" t="s">
        <v>7</v>
      </c>
      <c r="C37" s="4" t="s">
        <v>86</v>
      </c>
      <c r="D37" s="13" t="s">
        <v>87</v>
      </c>
      <c r="E37" s="5">
        <v>2014</v>
      </c>
      <c r="F37" s="4" t="s">
        <v>10</v>
      </c>
      <c r="G37" s="4" t="s">
        <v>11</v>
      </c>
      <c r="H37" s="6" t="s">
        <v>12</v>
      </c>
      <c r="I37" s="4" t="s">
        <v>13</v>
      </c>
      <c r="J37" s="16">
        <v>10</v>
      </c>
      <c r="K37" s="7">
        <v>2885.7799999999997</v>
      </c>
      <c r="L37" s="7">
        <v>28857.8</v>
      </c>
      <c r="M37" s="2">
        <v>816</v>
      </c>
      <c r="N37" s="2">
        <f t="shared" si="0"/>
        <v>8160</v>
      </c>
      <c r="O37" s="2">
        <f t="shared" si="1"/>
        <v>979.19999999999993</v>
      </c>
      <c r="P37" s="2">
        <f t="shared" si="2"/>
        <v>9792</v>
      </c>
      <c r="Q37" s="2">
        <f t="shared" si="3"/>
        <v>832.31999999999994</v>
      </c>
      <c r="R37" s="26">
        <f t="shared" si="4"/>
        <v>8323.2000000000007</v>
      </c>
      <c r="S37" s="27">
        <f t="shared" si="5"/>
        <v>707.47199999999998</v>
      </c>
      <c r="T37" s="27">
        <f t="shared" si="6"/>
        <v>7074.7200000000012</v>
      </c>
      <c r="U37" s="20">
        <f t="shared" si="7"/>
        <v>707.47200000000009</v>
      </c>
    </row>
    <row r="38" spans="1:21" ht="48" x14ac:dyDescent="0.25">
      <c r="A38" s="3">
        <v>58</v>
      </c>
      <c r="B38" s="3" t="s">
        <v>7</v>
      </c>
      <c r="C38" s="4" t="s">
        <v>88</v>
      </c>
      <c r="D38" s="13" t="s">
        <v>89</v>
      </c>
      <c r="E38" s="5">
        <v>2014</v>
      </c>
      <c r="F38" s="4" t="s">
        <v>10</v>
      </c>
      <c r="G38" s="4" t="s">
        <v>11</v>
      </c>
      <c r="H38" s="6" t="s">
        <v>12</v>
      </c>
      <c r="I38" s="4" t="s">
        <v>13</v>
      </c>
      <c r="J38" s="16">
        <v>5</v>
      </c>
      <c r="K38" s="7">
        <v>1228.7840000000001</v>
      </c>
      <c r="L38" s="7">
        <v>6143.92</v>
      </c>
      <c r="M38" s="2">
        <v>347</v>
      </c>
      <c r="N38" s="2">
        <f t="shared" si="0"/>
        <v>1735</v>
      </c>
      <c r="O38" s="2">
        <f t="shared" si="1"/>
        <v>416.4</v>
      </c>
      <c r="P38" s="2">
        <f t="shared" si="2"/>
        <v>2082</v>
      </c>
      <c r="Q38" s="2">
        <f t="shared" si="3"/>
        <v>353.94</v>
      </c>
      <c r="R38" s="26">
        <f t="shared" si="4"/>
        <v>1769.7</v>
      </c>
      <c r="S38" s="27">
        <f t="shared" si="5"/>
        <v>300.84899999999999</v>
      </c>
      <c r="T38" s="27">
        <f t="shared" si="6"/>
        <v>1504.2449999999999</v>
      </c>
      <c r="U38" s="20">
        <f t="shared" si="7"/>
        <v>150.42449999999999</v>
      </c>
    </row>
    <row r="39" spans="1:21" ht="48" x14ac:dyDescent="0.25">
      <c r="A39" s="3">
        <v>59</v>
      </c>
      <c r="B39" s="3" t="s">
        <v>7</v>
      </c>
      <c r="C39" s="4" t="s">
        <v>90</v>
      </c>
      <c r="D39" s="13" t="s">
        <v>91</v>
      </c>
      <c r="E39" s="5">
        <v>2014</v>
      </c>
      <c r="F39" s="4" t="s">
        <v>10</v>
      </c>
      <c r="G39" s="4" t="s">
        <v>11</v>
      </c>
      <c r="H39" s="6" t="s">
        <v>12</v>
      </c>
      <c r="I39" s="4" t="s">
        <v>13</v>
      </c>
      <c r="J39" s="16">
        <v>6</v>
      </c>
      <c r="K39" s="7">
        <v>1652.3516666666667</v>
      </c>
      <c r="L39" s="7">
        <v>9914.11</v>
      </c>
      <c r="M39" s="2">
        <v>467</v>
      </c>
      <c r="N39" s="2">
        <f t="shared" si="0"/>
        <v>2802</v>
      </c>
      <c r="O39" s="2">
        <f t="shared" si="1"/>
        <v>560.4</v>
      </c>
      <c r="P39" s="2">
        <f t="shared" si="2"/>
        <v>3362.4</v>
      </c>
      <c r="Q39" s="2">
        <f t="shared" si="3"/>
        <v>476.34000000000003</v>
      </c>
      <c r="R39" s="26">
        <f t="shared" si="4"/>
        <v>2858.0400000000004</v>
      </c>
      <c r="S39" s="27">
        <f t="shared" si="5"/>
        <v>404.88900000000007</v>
      </c>
      <c r="T39" s="27">
        <f t="shared" si="6"/>
        <v>2429.3340000000003</v>
      </c>
      <c r="U39" s="20">
        <f t="shared" si="7"/>
        <v>242.93340000000003</v>
      </c>
    </row>
    <row r="40" spans="1:21" ht="24" x14ac:dyDescent="0.25">
      <c r="A40" s="3">
        <v>60</v>
      </c>
      <c r="B40" s="3" t="s">
        <v>7</v>
      </c>
      <c r="C40" s="4" t="s">
        <v>92</v>
      </c>
      <c r="D40" s="13" t="s">
        <v>93</v>
      </c>
      <c r="E40" s="5">
        <v>2014</v>
      </c>
      <c r="F40" s="4" t="s">
        <v>10</v>
      </c>
      <c r="G40" s="4" t="s">
        <v>11</v>
      </c>
      <c r="H40" s="6" t="s">
        <v>12</v>
      </c>
      <c r="I40" s="4" t="s">
        <v>13</v>
      </c>
      <c r="J40" s="16">
        <v>4</v>
      </c>
      <c r="K40" s="7">
        <v>4691.9375</v>
      </c>
      <c r="L40" s="7">
        <v>18767.75</v>
      </c>
      <c r="M40" s="2">
        <v>1327</v>
      </c>
      <c r="N40" s="2">
        <f t="shared" si="0"/>
        <v>5308</v>
      </c>
      <c r="O40" s="2">
        <f t="shared" si="1"/>
        <v>1592.3999999999999</v>
      </c>
      <c r="P40" s="2">
        <f t="shared" si="2"/>
        <v>6369.5999999999995</v>
      </c>
      <c r="Q40" s="2">
        <f t="shared" si="3"/>
        <v>1353.54</v>
      </c>
      <c r="R40" s="26">
        <f t="shared" si="4"/>
        <v>5414.16</v>
      </c>
      <c r="S40" s="27">
        <f t="shared" si="5"/>
        <v>1150.509</v>
      </c>
      <c r="T40" s="27">
        <f t="shared" si="6"/>
        <v>4602.0360000000001</v>
      </c>
      <c r="U40" s="20">
        <f t="shared" si="7"/>
        <v>460.20360000000005</v>
      </c>
    </row>
    <row r="41" spans="1:21" ht="36" x14ac:dyDescent="0.25">
      <c r="A41" s="3">
        <v>61</v>
      </c>
      <c r="B41" s="3" t="s">
        <v>7</v>
      </c>
      <c r="C41" s="4" t="s">
        <v>94</v>
      </c>
      <c r="D41" s="13" t="s">
        <v>95</v>
      </c>
      <c r="E41" s="5">
        <v>2012</v>
      </c>
      <c r="F41" s="4" t="s">
        <v>10</v>
      </c>
      <c r="G41" s="4" t="s">
        <v>11</v>
      </c>
      <c r="H41" s="6" t="s">
        <v>12</v>
      </c>
      <c r="I41" s="4" t="s">
        <v>13</v>
      </c>
      <c r="J41" s="16">
        <v>1</v>
      </c>
      <c r="K41" s="7">
        <v>1528.86</v>
      </c>
      <c r="L41" s="7">
        <v>1528.86</v>
      </c>
      <c r="M41" s="2">
        <v>225</v>
      </c>
      <c r="N41" s="2">
        <f t="shared" si="0"/>
        <v>225</v>
      </c>
      <c r="O41" s="2">
        <f t="shared" si="1"/>
        <v>270</v>
      </c>
      <c r="P41" s="2">
        <f t="shared" si="2"/>
        <v>270</v>
      </c>
      <c r="Q41" s="2">
        <f t="shared" si="3"/>
        <v>229.50000000000003</v>
      </c>
      <c r="R41" s="26">
        <f t="shared" si="4"/>
        <v>229.50000000000003</v>
      </c>
      <c r="S41" s="27">
        <f t="shared" si="5"/>
        <v>195.07500000000005</v>
      </c>
      <c r="T41" s="27">
        <f t="shared" si="6"/>
        <v>195.07500000000005</v>
      </c>
      <c r="U41" s="20">
        <f t="shared" si="7"/>
        <v>19.507500000000004</v>
      </c>
    </row>
    <row r="42" spans="1:21" ht="24" x14ac:dyDescent="0.25">
      <c r="A42" s="3">
        <v>62</v>
      </c>
      <c r="B42" s="3" t="s">
        <v>7</v>
      </c>
      <c r="C42" s="4" t="s">
        <v>96</v>
      </c>
      <c r="D42" s="13" t="s">
        <v>97</v>
      </c>
      <c r="E42" s="5">
        <v>2012</v>
      </c>
      <c r="F42" s="4" t="s">
        <v>10</v>
      </c>
      <c r="G42" s="4" t="s">
        <v>11</v>
      </c>
      <c r="H42" s="6" t="s">
        <v>12</v>
      </c>
      <c r="I42" s="4" t="s">
        <v>13</v>
      </c>
      <c r="J42" s="16">
        <v>97</v>
      </c>
      <c r="K42" s="7">
        <v>3762.4255670103094</v>
      </c>
      <c r="L42" s="7">
        <v>364955.28</v>
      </c>
      <c r="M42" s="2">
        <v>553</v>
      </c>
      <c r="N42" s="2">
        <f t="shared" si="0"/>
        <v>53641</v>
      </c>
      <c r="O42" s="2">
        <f t="shared" si="1"/>
        <v>663.6</v>
      </c>
      <c r="P42" s="2">
        <f t="shared" si="2"/>
        <v>64369.2</v>
      </c>
      <c r="Q42" s="2">
        <f t="shared" si="3"/>
        <v>564.06000000000006</v>
      </c>
      <c r="R42" s="26">
        <f t="shared" si="4"/>
        <v>54713.82</v>
      </c>
      <c r="S42" s="27">
        <f t="shared" si="5"/>
        <v>479.45100000000008</v>
      </c>
      <c r="T42" s="27">
        <f t="shared" si="6"/>
        <v>46506.746999999996</v>
      </c>
      <c r="U42" s="20">
        <f t="shared" si="7"/>
        <v>4650.6746999999996</v>
      </c>
    </row>
    <row r="43" spans="1:21" ht="24" x14ac:dyDescent="0.25">
      <c r="A43" s="3">
        <v>63</v>
      </c>
      <c r="B43" s="3" t="s">
        <v>7</v>
      </c>
      <c r="C43" s="4" t="s">
        <v>98</v>
      </c>
      <c r="D43" s="13" t="s">
        <v>99</v>
      </c>
      <c r="E43" s="5">
        <v>2012</v>
      </c>
      <c r="F43" s="4" t="s">
        <v>10</v>
      </c>
      <c r="G43" s="4" t="s">
        <v>11</v>
      </c>
      <c r="H43" s="6" t="s">
        <v>12</v>
      </c>
      <c r="I43" s="4" t="s">
        <v>13</v>
      </c>
      <c r="J43" s="16">
        <v>35</v>
      </c>
      <c r="K43" s="7">
        <v>1528.860857142857</v>
      </c>
      <c r="L43" s="7">
        <v>53510.13</v>
      </c>
      <c r="M43" s="2">
        <v>225</v>
      </c>
      <c r="N43" s="2">
        <f t="shared" si="0"/>
        <v>7875</v>
      </c>
      <c r="O43" s="2">
        <f t="shared" si="1"/>
        <v>270</v>
      </c>
      <c r="P43" s="2">
        <f t="shared" si="2"/>
        <v>9450</v>
      </c>
      <c r="Q43" s="2">
        <f t="shared" si="3"/>
        <v>229.50000000000003</v>
      </c>
      <c r="R43" s="26">
        <f t="shared" si="4"/>
        <v>8032.5</v>
      </c>
      <c r="S43" s="27">
        <f t="shared" si="5"/>
        <v>195.07500000000005</v>
      </c>
      <c r="T43" s="27">
        <f t="shared" si="6"/>
        <v>6827.625</v>
      </c>
      <c r="U43" s="20">
        <f t="shared" si="7"/>
        <v>682.76250000000005</v>
      </c>
    </row>
    <row r="44" spans="1:21" ht="24" x14ac:dyDescent="0.25">
      <c r="A44" s="3">
        <v>64</v>
      </c>
      <c r="B44" s="3" t="s">
        <v>7</v>
      </c>
      <c r="C44" s="4" t="s">
        <v>100</v>
      </c>
      <c r="D44" s="13" t="s">
        <v>101</v>
      </c>
      <c r="E44" s="5">
        <v>2012</v>
      </c>
      <c r="F44" s="4" t="s">
        <v>10</v>
      </c>
      <c r="G44" s="4" t="s">
        <v>11</v>
      </c>
      <c r="H44" s="6" t="s">
        <v>12</v>
      </c>
      <c r="I44" s="4" t="s">
        <v>13</v>
      </c>
      <c r="J44" s="16">
        <v>50</v>
      </c>
      <c r="K44" s="7">
        <v>1528.8607999999999</v>
      </c>
      <c r="L44" s="7">
        <v>76443.039999999994</v>
      </c>
      <c r="M44" s="2">
        <v>225</v>
      </c>
      <c r="N44" s="2">
        <f t="shared" si="0"/>
        <v>11250</v>
      </c>
      <c r="O44" s="2">
        <f t="shared" si="1"/>
        <v>270</v>
      </c>
      <c r="P44" s="2">
        <f t="shared" si="2"/>
        <v>13500</v>
      </c>
      <c r="Q44" s="2">
        <f t="shared" si="3"/>
        <v>229.50000000000003</v>
      </c>
      <c r="R44" s="26">
        <f t="shared" si="4"/>
        <v>11475</v>
      </c>
      <c r="S44" s="27">
        <f t="shared" si="5"/>
        <v>195.07500000000005</v>
      </c>
      <c r="T44" s="27">
        <f t="shared" si="6"/>
        <v>9753.75</v>
      </c>
      <c r="U44" s="20">
        <f t="shared" si="7"/>
        <v>975.375</v>
      </c>
    </row>
    <row r="45" spans="1:21" ht="24" x14ac:dyDescent="0.25">
      <c r="A45" s="3">
        <v>65</v>
      </c>
      <c r="B45" s="3" t="s">
        <v>7</v>
      </c>
      <c r="C45" s="4" t="s">
        <v>102</v>
      </c>
      <c r="D45" s="13" t="s">
        <v>103</v>
      </c>
      <c r="E45" s="5">
        <v>2014</v>
      </c>
      <c r="F45" s="4" t="s">
        <v>10</v>
      </c>
      <c r="G45" s="4" t="s">
        <v>11</v>
      </c>
      <c r="H45" s="6" t="s">
        <v>12</v>
      </c>
      <c r="I45" s="4" t="s">
        <v>13</v>
      </c>
      <c r="J45" s="16">
        <v>14</v>
      </c>
      <c r="K45" s="7">
        <v>1528.8607142857143</v>
      </c>
      <c r="L45" s="7">
        <v>21404.05</v>
      </c>
      <c r="M45" s="2">
        <v>432</v>
      </c>
      <c r="N45" s="2">
        <f t="shared" si="0"/>
        <v>6048</v>
      </c>
      <c r="O45" s="2">
        <f t="shared" si="1"/>
        <v>518.4</v>
      </c>
      <c r="P45" s="2">
        <f t="shared" si="2"/>
        <v>7257.5999999999995</v>
      </c>
      <c r="Q45" s="2">
        <f t="shared" si="3"/>
        <v>440.64</v>
      </c>
      <c r="R45" s="26">
        <f t="shared" si="4"/>
        <v>6168.9599999999991</v>
      </c>
      <c r="S45" s="27">
        <f t="shared" si="5"/>
        <v>374.54399999999998</v>
      </c>
      <c r="T45" s="27">
        <f t="shared" si="6"/>
        <v>5243.6159999999991</v>
      </c>
      <c r="U45" s="20">
        <f t="shared" si="7"/>
        <v>524.36159999999995</v>
      </c>
    </row>
    <row r="46" spans="1:21" ht="24" x14ac:dyDescent="0.25">
      <c r="A46" s="3">
        <v>66</v>
      </c>
      <c r="B46" s="3" t="s">
        <v>7</v>
      </c>
      <c r="C46" s="4" t="s">
        <v>104</v>
      </c>
      <c r="D46" s="13" t="s">
        <v>105</v>
      </c>
      <c r="E46" s="5">
        <v>2014</v>
      </c>
      <c r="F46" s="4" t="s">
        <v>10</v>
      </c>
      <c r="G46" s="4" t="s">
        <v>11</v>
      </c>
      <c r="H46" s="6" t="s">
        <v>12</v>
      </c>
      <c r="I46" s="4" t="s">
        <v>13</v>
      </c>
      <c r="J46" s="16">
        <v>10</v>
      </c>
      <c r="K46" s="7">
        <v>1528.8610000000001</v>
      </c>
      <c r="L46" s="7">
        <v>15288.61</v>
      </c>
      <c r="M46" s="2">
        <v>432</v>
      </c>
      <c r="N46" s="2">
        <f t="shared" si="0"/>
        <v>4320</v>
      </c>
      <c r="O46" s="2">
        <f t="shared" si="1"/>
        <v>518.4</v>
      </c>
      <c r="P46" s="2">
        <f t="shared" si="2"/>
        <v>5184</v>
      </c>
      <c r="Q46" s="2">
        <f t="shared" si="3"/>
        <v>440.64</v>
      </c>
      <c r="R46" s="26">
        <f t="shared" si="4"/>
        <v>4406.4000000000005</v>
      </c>
      <c r="S46" s="27">
        <f t="shared" si="5"/>
        <v>374.54399999999998</v>
      </c>
      <c r="T46" s="27">
        <f t="shared" si="6"/>
        <v>3745.4400000000005</v>
      </c>
      <c r="U46" s="20">
        <f t="shared" si="7"/>
        <v>374.5440000000001</v>
      </c>
    </row>
    <row r="47" spans="1:21" ht="24" x14ac:dyDescent="0.25">
      <c r="A47" s="3">
        <v>67</v>
      </c>
      <c r="B47" s="3" t="s">
        <v>7</v>
      </c>
      <c r="C47" s="4" t="s">
        <v>106</v>
      </c>
      <c r="D47" s="13" t="s">
        <v>107</v>
      </c>
      <c r="E47" s="5">
        <v>2014</v>
      </c>
      <c r="F47" s="4" t="s">
        <v>10</v>
      </c>
      <c r="G47" s="4" t="s">
        <v>11</v>
      </c>
      <c r="H47" s="6" t="s">
        <v>12</v>
      </c>
      <c r="I47" s="4" t="s">
        <v>13</v>
      </c>
      <c r="J47" s="16">
        <v>8</v>
      </c>
      <c r="K47" s="7">
        <v>1528.8612499999999</v>
      </c>
      <c r="L47" s="7">
        <v>12230.89</v>
      </c>
      <c r="M47" s="2">
        <v>432</v>
      </c>
      <c r="N47" s="2">
        <f t="shared" si="0"/>
        <v>3456</v>
      </c>
      <c r="O47" s="2">
        <f t="shared" si="1"/>
        <v>518.4</v>
      </c>
      <c r="P47" s="2">
        <f t="shared" si="2"/>
        <v>4147.2</v>
      </c>
      <c r="Q47" s="2">
        <f t="shared" si="3"/>
        <v>440.64</v>
      </c>
      <c r="R47" s="26">
        <f t="shared" si="4"/>
        <v>3525.12</v>
      </c>
      <c r="S47" s="27">
        <f t="shared" si="5"/>
        <v>374.54399999999998</v>
      </c>
      <c r="T47" s="27">
        <f t="shared" si="6"/>
        <v>2996.3519999999999</v>
      </c>
      <c r="U47" s="20">
        <f t="shared" si="7"/>
        <v>299.6352</v>
      </c>
    </row>
    <row r="48" spans="1:21" ht="24" x14ac:dyDescent="0.25">
      <c r="A48" s="3">
        <v>68</v>
      </c>
      <c r="B48" s="3" t="s">
        <v>7</v>
      </c>
      <c r="C48" s="4" t="s">
        <v>108</v>
      </c>
      <c r="D48" s="13" t="s">
        <v>109</v>
      </c>
      <c r="E48" s="5">
        <v>2012</v>
      </c>
      <c r="F48" s="4" t="s">
        <v>10</v>
      </c>
      <c r="G48" s="4" t="s">
        <v>11</v>
      </c>
      <c r="H48" s="6" t="s">
        <v>12</v>
      </c>
      <c r="I48" s="4" t="s">
        <v>13</v>
      </c>
      <c r="J48" s="16">
        <v>1</v>
      </c>
      <c r="K48" s="7">
        <v>1528.86</v>
      </c>
      <c r="L48" s="7">
        <v>1528.86</v>
      </c>
      <c r="M48" s="2">
        <v>225</v>
      </c>
      <c r="N48" s="2">
        <f t="shared" si="0"/>
        <v>225</v>
      </c>
      <c r="O48" s="2">
        <f t="shared" si="1"/>
        <v>270</v>
      </c>
      <c r="P48" s="2">
        <f t="shared" si="2"/>
        <v>270</v>
      </c>
      <c r="Q48" s="2">
        <f t="shared" si="3"/>
        <v>229.50000000000003</v>
      </c>
      <c r="R48" s="26">
        <f t="shared" si="4"/>
        <v>229.50000000000003</v>
      </c>
      <c r="S48" s="27">
        <f t="shared" si="5"/>
        <v>195.07500000000005</v>
      </c>
      <c r="T48" s="27">
        <f t="shared" si="6"/>
        <v>195.07500000000005</v>
      </c>
      <c r="U48" s="20">
        <f t="shared" si="7"/>
        <v>19.507500000000004</v>
      </c>
    </row>
    <row r="49" spans="1:21" ht="24" x14ac:dyDescent="0.25">
      <c r="A49" s="3">
        <v>69</v>
      </c>
      <c r="B49" s="3" t="s">
        <v>7</v>
      </c>
      <c r="C49" s="4" t="s">
        <v>110</v>
      </c>
      <c r="D49" s="13" t="s">
        <v>111</v>
      </c>
      <c r="E49" s="5">
        <v>2012</v>
      </c>
      <c r="F49" s="4" t="s">
        <v>10</v>
      </c>
      <c r="G49" s="4" t="s">
        <v>11</v>
      </c>
      <c r="H49" s="6" t="s">
        <v>12</v>
      </c>
      <c r="I49" s="4" t="s">
        <v>13</v>
      </c>
      <c r="J49" s="16">
        <v>2</v>
      </c>
      <c r="K49" s="7">
        <v>1694.23</v>
      </c>
      <c r="L49" s="7">
        <v>3388.46</v>
      </c>
      <c r="M49" s="2">
        <v>249</v>
      </c>
      <c r="N49" s="2">
        <f t="shared" si="0"/>
        <v>498</v>
      </c>
      <c r="O49" s="2">
        <f t="shared" si="1"/>
        <v>298.8</v>
      </c>
      <c r="P49" s="2">
        <f t="shared" si="2"/>
        <v>597.6</v>
      </c>
      <c r="Q49" s="2">
        <f t="shared" si="3"/>
        <v>253.98</v>
      </c>
      <c r="R49" s="26">
        <f t="shared" si="4"/>
        <v>507.96</v>
      </c>
      <c r="S49" s="27">
        <f t="shared" si="5"/>
        <v>215.88300000000001</v>
      </c>
      <c r="T49" s="27">
        <f t="shared" si="6"/>
        <v>431.76600000000002</v>
      </c>
      <c r="U49" s="20">
        <f t="shared" si="7"/>
        <v>43.176600000000001</v>
      </c>
    </row>
    <row r="50" spans="1:21" ht="36" x14ac:dyDescent="0.25">
      <c r="A50" s="3">
        <v>70</v>
      </c>
      <c r="B50" s="3" t="s">
        <v>7</v>
      </c>
      <c r="C50" s="4" t="s">
        <v>112</v>
      </c>
      <c r="D50" s="13" t="s">
        <v>113</v>
      </c>
      <c r="E50" s="5">
        <v>2014</v>
      </c>
      <c r="F50" s="4" t="s">
        <v>10</v>
      </c>
      <c r="G50" s="4" t="s">
        <v>11</v>
      </c>
      <c r="H50" s="6" t="s">
        <v>12</v>
      </c>
      <c r="I50" s="4" t="s">
        <v>13</v>
      </c>
      <c r="J50" s="16">
        <v>24</v>
      </c>
      <c r="K50" s="7">
        <v>10857.189583333333</v>
      </c>
      <c r="L50" s="7">
        <v>260572.55</v>
      </c>
      <c r="M50" s="2">
        <v>3070</v>
      </c>
      <c r="N50" s="2">
        <f t="shared" si="0"/>
        <v>73680</v>
      </c>
      <c r="O50" s="2">
        <f t="shared" si="1"/>
        <v>3684</v>
      </c>
      <c r="P50" s="2">
        <f t="shared" si="2"/>
        <v>88416</v>
      </c>
      <c r="Q50" s="2">
        <f t="shared" si="3"/>
        <v>3131.4</v>
      </c>
      <c r="R50" s="26">
        <f t="shared" si="4"/>
        <v>75153.599999999991</v>
      </c>
      <c r="S50" s="27">
        <f t="shared" si="5"/>
        <v>2661.69</v>
      </c>
      <c r="T50" s="27">
        <f t="shared" si="6"/>
        <v>63880.56</v>
      </c>
      <c r="U50" s="20">
        <f t="shared" si="7"/>
        <v>6388.0560000000005</v>
      </c>
    </row>
    <row r="51" spans="1:21" ht="24" x14ac:dyDescent="0.25">
      <c r="A51" s="3">
        <v>71</v>
      </c>
      <c r="B51" s="3" t="s">
        <v>7</v>
      </c>
      <c r="C51" s="4" t="s">
        <v>114</v>
      </c>
      <c r="D51" s="13" t="s">
        <v>115</v>
      </c>
      <c r="E51" s="5">
        <v>2014</v>
      </c>
      <c r="F51" s="4" t="s">
        <v>10</v>
      </c>
      <c r="G51" s="4" t="s">
        <v>11</v>
      </c>
      <c r="H51" s="6" t="s">
        <v>12</v>
      </c>
      <c r="I51" s="4" t="s">
        <v>13</v>
      </c>
      <c r="J51" s="16">
        <v>5</v>
      </c>
      <c r="K51" s="7">
        <v>2956.9659999999999</v>
      </c>
      <c r="L51" s="7">
        <v>14784.83</v>
      </c>
      <c r="M51" s="2">
        <v>836</v>
      </c>
      <c r="N51" s="2">
        <f t="shared" si="0"/>
        <v>4180</v>
      </c>
      <c r="O51" s="2">
        <f t="shared" si="1"/>
        <v>1003.1999999999999</v>
      </c>
      <c r="P51" s="2">
        <f t="shared" si="2"/>
        <v>5016</v>
      </c>
      <c r="Q51" s="2">
        <f t="shared" si="3"/>
        <v>852.72</v>
      </c>
      <c r="R51" s="26">
        <f t="shared" si="4"/>
        <v>4263.5999999999995</v>
      </c>
      <c r="S51" s="27">
        <f t="shared" si="5"/>
        <v>724.81200000000001</v>
      </c>
      <c r="T51" s="27">
        <f t="shared" si="6"/>
        <v>3624.0599999999995</v>
      </c>
      <c r="U51" s="20">
        <f t="shared" si="7"/>
        <v>362.40599999999995</v>
      </c>
    </row>
    <row r="52" spans="1:21" ht="24" x14ac:dyDescent="0.25">
      <c r="A52" s="3">
        <v>72</v>
      </c>
      <c r="B52" s="3" t="s">
        <v>7</v>
      </c>
      <c r="C52" s="4" t="s">
        <v>116</v>
      </c>
      <c r="D52" s="13" t="s">
        <v>117</v>
      </c>
      <c r="E52" s="5">
        <v>2014</v>
      </c>
      <c r="F52" s="4" t="s">
        <v>10</v>
      </c>
      <c r="G52" s="4" t="s">
        <v>11</v>
      </c>
      <c r="H52" s="6" t="s">
        <v>12</v>
      </c>
      <c r="I52" s="4" t="s">
        <v>13</v>
      </c>
      <c r="J52" s="16">
        <v>4</v>
      </c>
      <c r="K52" s="7">
        <v>2956.9650000000001</v>
      </c>
      <c r="L52" s="7">
        <v>11827.86</v>
      </c>
      <c r="M52" s="2">
        <v>836</v>
      </c>
      <c r="N52" s="2">
        <f t="shared" si="0"/>
        <v>3344</v>
      </c>
      <c r="O52" s="2">
        <f t="shared" si="1"/>
        <v>1003.1999999999999</v>
      </c>
      <c r="P52" s="2">
        <f t="shared" si="2"/>
        <v>4012.7999999999997</v>
      </c>
      <c r="Q52" s="2">
        <f t="shared" si="3"/>
        <v>852.72</v>
      </c>
      <c r="R52" s="26">
        <f t="shared" si="4"/>
        <v>3410.88</v>
      </c>
      <c r="S52" s="27">
        <f t="shared" si="5"/>
        <v>724.81200000000001</v>
      </c>
      <c r="T52" s="27">
        <f t="shared" si="6"/>
        <v>2899.248</v>
      </c>
      <c r="U52" s="20">
        <f t="shared" si="7"/>
        <v>289.9248</v>
      </c>
    </row>
    <row r="53" spans="1:21" ht="24" x14ac:dyDescent="0.25">
      <c r="A53" s="3">
        <v>73</v>
      </c>
      <c r="B53" s="3" t="s">
        <v>7</v>
      </c>
      <c r="C53" s="4" t="s">
        <v>118</v>
      </c>
      <c r="D53" s="13" t="s">
        <v>119</v>
      </c>
      <c r="E53" s="5">
        <v>2014</v>
      </c>
      <c r="F53" s="4" t="s">
        <v>10</v>
      </c>
      <c r="G53" s="4" t="s">
        <v>11</v>
      </c>
      <c r="H53" s="6" t="s">
        <v>12</v>
      </c>
      <c r="I53" s="4" t="s">
        <v>13</v>
      </c>
      <c r="J53" s="16">
        <v>3</v>
      </c>
      <c r="K53" s="7">
        <v>2146.5366666666664</v>
      </c>
      <c r="L53" s="7">
        <v>6439.61</v>
      </c>
      <c r="M53" s="2">
        <v>607</v>
      </c>
      <c r="N53" s="2">
        <f t="shared" si="0"/>
        <v>1821</v>
      </c>
      <c r="O53" s="2">
        <f t="shared" ref="O53:O72" si="8">M53*1.2</f>
        <v>728.4</v>
      </c>
      <c r="P53" s="2">
        <f t="shared" si="2"/>
        <v>2185.1999999999998</v>
      </c>
      <c r="Q53" s="2">
        <f t="shared" ref="Q53:Q72" si="9">O53/100*85</f>
        <v>619.14</v>
      </c>
      <c r="R53" s="26">
        <f t="shared" ref="R53:R72" si="10">P53/100*85</f>
        <v>1857.4199999999996</v>
      </c>
      <c r="S53" s="27">
        <f t="shared" si="5"/>
        <v>526.26900000000001</v>
      </c>
      <c r="T53" s="27">
        <f t="shared" si="6"/>
        <v>1578.8069999999998</v>
      </c>
      <c r="U53" s="20">
        <f t="shared" si="7"/>
        <v>157.88069999999999</v>
      </c>
    </row>
    <row r="54" spans="1:21" ht="24" x14ac:dyDescent="0.25">
      <c r="A54" s="3">
        <v>74</v>
      </c>
      <c r="B54" s="3" t="s">
        <v>7</v>
      </c>
      <c r="C54" s="4" t="s">
        <v>120</v>
      </c>
      <c r="D54" s="13" t="s">
        <v>121</v>
      </c>
      <c r="E54" s="5">
        <v>2014</v>
      </c>
      <c r="F54" s="4" t="s">
        <v>10</v>
      </c>
      <c r="G54" s="4" t="s">
        <v>11</v>
      </c>
      <c r="H54" s="6" t="s">
        <v>12</v>
      </c>
      <c r="I54" s="4" t="s">
        <v>13</v>
      </c>
      <c r="J54" s="16">
        <v>1</v>
      </c>
      <c r="K54" s="7">
        <v>1664.66</v>
      </c>
      <c r="L54" s="7">
        <v>1664.66</v>
      </c>
      <c r="M54" s="2">
        <v>471</v>
      </c>
      <c r="N54" s="2">
        <f t="shared" ref="N54:N72" si="11">M54*J54</f>
        <v>471</v>
      </c>
      <c r="O54" s="2">
        <f t="shared" si="8"/>
        <v>565.19999999999993</v>
      </c>
      <c r="P54" s="2">
        <f t="shared" ref="P54:P72" si="12">N54*1.2</f>
        <v>565.19999999999993</v>
      </c>
      <c r="Q54" s="2">
        <f t="shared" si="9"/>
        <v>480.41999999999996</v>
      </c>
      <c r="R54" s="26">
        <f t="shared" si="10"/>
        <v>480.41999999999996</v>
      </c>
      <c r="S54" s="27">
        <f t="shared" si="5"/>
        <v>408.35699999999997</v>
      </c>
      <c r="T54" s="27">
        <f t="shared" si="6"/>
        <v>408.35699999999997</v>
      </c>
      <c r="U54" s="20">
        <f t="shared" si="7"/>
        <v>40.835700000000003</v>
      </c>
    </row>
    <row r="55" spans="1:21" ht="24" x14ac:dyDescent="0.25">
      <c r="A55" s="3">
        <v>75</v>
      </c>
      <c r="B55" s="3" t="s">
        <v>7</v>
      </c>
      <c r="C55" s="4" t="s">
        <v>122</v>
      </c>
      <c r="D55" s="13" t="s">
        <v>123</v>
      </c>
      <c r="E55" s="5">
        <v>2012</v>
      </c>
      <c r="F55" s="4" t="s">
        <v>10</v>
      </c>
      <c r="G55" s="4" t="s">
        <v>11</v>
      </c>
      <c r="H55" s="6" t="s">
        <v>12</v>
      </c>
      <c r="I55" s="4" t="s">
        <v>13</v>
      </c>
      <c r="J55" s="16">
        <v>1</v>
      </c>
      <c r="K55" s="7">
        <v>1694.23</v>
      </c>
      <c r="L55" s="7">
        <v>1694.23</v>
      </c>
      <c r="M55" s="2">
        <v>249</v>
      </c>
      <c r="N55" s="2">
        <f t="shared" si="11"/>
        <v>249</v>
      </c>
      <c r="O55" s="2">
        <f t="shared" si="8"/>
        <v>298.8</v>
      </c>
      <c r="P55" s="2">
        <f t="shared" si="12"/>
        <v>298.8</v>
      </c>
      <c r="Q55" s="2">
        <f t="shared" si="9"/>
        <v>253.98</v>
      </c>
      <c r="R55" s="26">
        <f t="shared" si="10"/>
        <v>253.98</v>
      </c>
      <c r="S55" s="27">
        <f t="shared" si="5"/>
        <v>215.88300000000001</v>
      </c>
      <c r="T55" s="27">
        <f t="shared" si="6"/>
        <v>215.88300000000001</v>
      </c>
      <c r="U55" s="20">
        <f t="shared" si="7"/>
        <v>21.5883</v>
      </c>
    </row>
    <row r="56" spans="1:21" ht="24" x14ac:dyDescent="0.25">
      <c r="A56" s="3">
        <v>76</v>
      </c>
      <c r="B56" s="3" t="s">
        <v>7</v>
      </c>
      <c r="C56" s="4" t="s">
        <v>124</v>
      </c>
      <c r="D56" s="13" t="s">
        <v>125</v>
      </c>
      <c r="E56" s="5">
        <v>2014</v>
      </c>
      <c r="F56" s="4" t="s">
        <v>10</v>
      </c>
      <c r="G56" s="4" t="s">
        <v>11</v>
      </c>
      <c r="H56" s="6" t="s">
        <v>12</v>
      </c>
      <c r="I56" s="4" t="s">
        <v>13</v>
      </c>
      <c r="J56" s="16">
        <v>8</v>
      </c>
      <c r="K56" s="7">
        <v>4993.2312499999998</v>
      </c>
      <c r="L56" s="7">
        <v>39945.85</v>
      </c>
      <c r="M56" s="2">
        <v>1412</v>
      </c>
      <c r="N56" s="2">
        <f t="shared" si="11"/>
        <v>11296</v>
      </c>
      <c r="O56" s="2">
        <f t="shared" si="8"/>
        <v>1694.3999999999999</v>
      </c>
      <c r="P56" s="2">
        <f t="shared" si="12"/>
        <v>13555.199999999999</v>
      </c>
      <c r="Q56" s="2">
        <f t="shared" si="9"/>
        <v>1440.24</v>
      </c>
      <c r="R56" s="26">
        <f t="shared" si="10"/>
        <v>11521.92</v>
      </c>
      <c r="S56" s="27">
        <f t="shared" si="5"/>
        <v>1224.204</v>
      </c>
      <c r="T56" s="27">
        <f t="shared" si="6"/>
        <v>9793.6319999999996</v>
      </c>
      <c r="U56" s="20">
        <f t="shared" si="7"/>
        <v>979.36320000000001</v>
      </c>
    </row>
    <row r="57" spans="1:21" ht="24" x14ac:dyDescent="0.25">
      <c r="A57" s="3">
        <v>77</v>
      </c>
      <c r="B57" s="3" t="s">
        <v>7</v>
      </c>
      <c r="C57" s="4" t="s">
        <v>126</v>
      </c>
      <c r="D57" s="13" t="s">
        <v>127</v>
      </c>
      <c r="E57" s="5">
        <v>2014</v>
      </c>
      <c r="F57" s="4" t="s">
        <v>10</v>
      </c>
      <c r="G57" s="4" t="s">
        <v>11</v>
      </c>
      <c r="H57" s="6" t="s">
        <v>12</v>
      </c>
      <c r="I57" s="4" t="s">
        <v>13</v>
      </c>
      <c r="J57" s="16">
        <v>1</v>
      </c>
      <c r="K57" s="7">
        <v>5421.63</v>
      </c>
      <c r="L57" s="7">
        <v>5421.63</v>
      </c>
      <c r="M57" s="2">
        <v>1533</v>
      </c>
      <c r="N57" s="2">
        <f t="shared" si="11"/>
        <v>1533</v>
      </c>
      <c r="O57" s="2">
        <f t="shared" si="8"/>
        <v>1839.6</v>
      </c>
      <c r="P57" s="2">
        <f t="shared" si="12"/>
        <v>1839.6</v>
      </c>
      <c r="Q57" s="2">
        <f t="shared" si="9"/>
        <v>1563.66</v>
      </c>
      <c r="R57" s="26">
        <f t="shared" si="10"/>
        <v>1563.66</v>
      </c>
      <c r="S57" s="27">
        <f t="shared" si="5"/>
        <v>1329.1110000000001</v>
      </c>
      <c r="T57" s="27">
        <f t="shared" si="6"/>
        <v>1329.1110000000001</v>
      </c>
      <c r="U57" s="20">
        <f t="shared" si="7"/>
        <v>132.9111</v>
      </c>
    </row>
    <row r="58" spans="1:21" ht="48" x14ac:dyDescent="0.25">
      <c r="A58" s="3">
        <v>78</v>
      </c>
      <c r="B58" s="3" t="s">
        <v>7</v>
      </c>
      <c r="C58" s="4" t="s">
        <v>128</v>
      </c>
      <c r="D58" s="13" t="s">
        <v>129</v>
      </c>
      <c r="E58" s="5">
        <v>2014</v>
      </c>
      <c r="F58" s="4" t="s">
        <v>10</v>
      </c>
      <c r="G58" s="4" t="s">
        <v>11</v>
      </c>
      <c r="H58" s="6" t="s">
        <v>12</v>
      </c>
      <c r="I58" s="4" t="s">
        <v>13</v>
      </c>
      <c r="J58" s="16">
        <v>1</v>
      </c>
      <c r="K58" s="7">
        <v>1413.47</v>
      </c>
      <c r="L58" s="7">
        <v>1413.47</v>
      </c>
      <c r="M58" s="2">
        <v>400</v>
      </c>
      <c r="N58" s="2">
        <f t="shared" si="11"/>
        <v>400</v>
      </c>
      <c r="O58" s="2">
        <f t="shared" si="8"/>
        <v>480</v>
      </c>
      <c r="P58" s="2">
        <f t="shared" si="12"/>
        <v>480</v>
      </c>
      <c r="Q58" s="2">
        <f t="shared" si="9"/>
        <v>408</v>
      </c>
      <c r="R58" s="26">
        <f t="shared" si="10"/>
        <v>408</v>
      </c>
      <c r="S58" s="27">
        <f t="shared" si="5"/>
        <v>346.8</v>
      </c>
      <c r="T58" s="27">
        <f t="shared" si="6"/>
        <v>346.8</v>
      </c>
      <c r="U58" s="20">
        <f t="shared" si="7"/>
        <v>34.68</v>
      </c>
    </row>
    <row r="59" spans="1:21" ht="48" x14ac:dyDescent="0.25">
      <c r="A59" s="3">
        <v>79</v>
      </c>
      <c r="B59" s="3" t="s">
        <v>7</v>
      </c>
      <c r="C59" s="4" t="s">
        <v>130</v>
      </c>
      <c r="D59" s="13" t="s">
        <v>131</v>
      </c>
      <c r="E59" s="5">
        <v>2014</v>
      </c>
      <c r="F59" s="4" t="s">
        <v>10</v>
      </c>
      <c r="G59" s="4" t="s">
        <v>11</v>
      </c>
      <c r="H59" s="6" t="s">
        <v>12</v>
      </c>
      <c r="I59" s="4" t="s">
        <v>13</v>
      </c>
      <c r="J59" s="16">
        <v>6</v>
      </c>
      <c r="K59" s="7">
        <v>1362.9966666666667</v>
      </c>
      <c r="L59" s="7">
        <v>8177.98</v>
      </c>
      <c r="M59" s="2">
        <v>385</v>
      </c>
      <c r="N59" s="2">
        <f t="shared" si="11"/>
        <v>2310</v>
      </c>
      <c r="O59" s="2">
        <f t="shared" si="8"/>
        <v>462</v>
      </c>
      <c r="P59" s="2">
        <f t="shared" si="12"/>
        <v>2772</v>
      </c>
      <c r="Q59" s="2">
        <f t="shared" si="9"/>
        <v>392.7</v>
      </c>
      <c r="R59" s="26">
        <f t="shared" si="10"/>
        <v>2356.1999999999998</v>
      </c>
      <c r="S59" s="27">
        <f t="shared" si="5"/>
        <v>333.79500000000002</v>
      </c>
      <c r="T59" s="27">
        <f t="shared" si="6"/>
        <v>2002.7699999999998</v>
      </c>
      <c r="U59" s="20">
        <f t="shared" si="7"/>
        <v>200.27699999999996</v>
      </c>
    </row>
    <row r="60" spans="1:21" ht="24" x14ac:dyDescent="0.25">
      <c r="A60" s="3">
        <v>82</v>
      </c>
      <c r="B60" s="3" t="s">
        <v>7</v>
      </c>
      <c r="C60" s="4" t="s">
        <v>132</v>
      </c>
      <c r="D60" s="13" t="s">
        <v>133</v>
      </c>
      <c r="E60" s="5">
        <v>2014</v>
      </c>
      <c r="F60" s="4" t="s">
        <v>10</v>
      </c>
      <c r="G60" s="4" t="s">
        <v>11</v>
      </c>
      <c r="H60" s="6" t="s">
        <v>12</v>
      </c>
      <c r="I60" s="4" t="s">
        <v>13</v>
      </c>
      <c r="J60" s="16">
        <v>24</v>
      </c>
      <c r="K60" s="7">
        <v>7361.0158333333338</v>
      </c>
      <c r="L60" s="7">
        <v>176664.38</v>
      </c>
      <c r="M60" s="2">
        <v>2081</v>
      </c>
      <c r="N60" s="2">
        <f t="shared" si="11"/>
        <v>49944</v>
      </c>
      <c r="O60" s="2">
        <f t="shared" si="8"/>
        <v>2497.1999999999998</v>
      </c>
      <c r="P60" s="2">
        <f t="shared" si="12"/>
        <v>59932.799999999996</v>
      </c>
      <c r="Q60" s="2">
        <f t="shared" si="9"/>
        <v>2122.62</v>
      </c>
      <c r="R60" s="26">
        <f t="shared" si="10"/>
        <v>50942.879999999997</v>
      </c>
      <c r="S60" s="27">
        <f t="shared" si="5"/>
        <v>1804.2269999999999</v>
      </c>
      <c r="T60" s="27">
        <f t="shared" si="6"/>
        <v>43301.447999999997</v>
      </c>
      <c r="U60" s="20">
        <f t="shared" si="7"/>
        <v>4330.1448</v>
      </c>
    </row>
    <row r="61" spans="1:21" ht="36" x14ac:dyDescent="0.25">
      <c r="A61" s="3">
        <v>83</v>
      </c>
      <c r="B61" s="3" t="s">
        <v>7</v>
      </c>
      <c r="C61" s="4" t="s">
        <v>134</v>
      </c>
      <c r="D61" s="13" t="s">
        <v>135</v>
      </c>
      <c r="E61" s="5">
        <v>2014</v>
      </c>
      <c r="F61" s="4" t="s">
        <v>10</v>
      </c>
      <c r="G61" s="4" t="s">
        <v>11</v>
      </c>
      <c r="H61" s="6" t="s">
        <v>12</v>
      </c>
      <c r="I61" s="4" t="s">
        <v>13</v>
      </c>
      <c r="J61" s="16">
        <v>2</v>
      </c>
      <c r="K61" s="7">
        <v>25106.28</v>
      </c>
      <c r="L61" s="7">
        <v>50212.56</v>
      </c>
      <c r="M61" s="2">
        <v>7099</v>
      </c>
      <c r="N61" s="2">
        <f t="shared" si="11"/>
        <v>14198</v>
      </c>
      <c r="O61" s="2">
        <f t="shared" si="8"/>
        <v>8518.7999999999993</v>
      </c>
      <c r="P61" s="2">
        <f t="shared" si="12"/>
        <v>17037.599999999999</v>
      </c>
      <c r="Q61" s="2">
        <f t="shared" si="9"/>
        <v>7240.9799999999987</v>
      </c>
      <c r="R61" s="26">
        <f t="shared" si="10"/>
        <v>14481.959999999997</v>
      </c>
      <c r="S61" s="27">
        <f t="shared" si="5"/>
        <v>6154.8329999999987</v>
      </c>
      <c r="T61" s="27">
        <f t="shared" si="6"/>
        <v>12309.665999999997</v>
      </c>
      <c r="U61" s="20">
        <f t="shared" si="7"/>
        <v>1230.9665999999997</v>
      </c>
    </row>
    <row r="62" spans="1:21" ht="24" x14ac:dyDescent="0.25">
      <c r="A62" s="3">
        <v>84</v>
      </c>
      <c r="B62" s="3" t="s">
        <v>7</v>
      </c>
      <c r="C62" s="4" t="s">
        <v>136</v>
      </c>
      <c r="D62" s="13" t="s">
        <v>137</v>
      </c>
      <c r="E62" s="5">
        <v>2012</v>
      </c>
      <c r="F62" s="4" t="s">
        <v>10</v>
      </c>
      <c r="G62" s="4" t="s">
        <v>11</v>
      </c>
      <c r="H62" s="6" t="s">
        <v>12</v>
      </c>
      <c r="I62" s="4" t="s">
        <v>13</v>
      </c>
      <c r="J62" s="16">
        <v>12</v>
      </c>
      <c r="K62" s="7">
        <v>465.44833333333332</v>
      </c>
      <c r="L62" s="7">
        <v>5585.38</v>
      </c>
      <c r="M62" s="2">
        <v>68</v>
      </c>
      <c r="N62" s="2">
        <f t="shared" si="11"/>
        <v>816</v>
      </c>
      <c r="O62" s="2">
        <f t="shared" si="8"/>
        <v>81.599999999999994</v>
      </c>
      <c r="P62" s="2">
        <f t="shared" si="12"/>
        <v>979.19999999999993</v>
      </c>
      <c r="Q62" s="2">
        <f t="shared" si="9"/>
        <v>69.36</v>
      </c>
      <c r="R62" s="26">
        <f t="shared" si="10"/>
        <v>832.31999999999994</v>
      </c>
      <c r="S62" s="27">
        <f t="shared" si="5"/>
        <v>58.956000000000003</v>
      </c>
      <c r="T62" s="27">
        <f t="shared" si="6"/>
        <v>707.47199999999998</v>
      </c>
      <c r="U62" s="20">
        <f t="shared" si="7"/>
        <v>70.747200000000007</v>
      </c>
    </row>
    <row r="63" spans="1:21" ht="48" x14ac:dyDescent="0.25">
      <c r="A63" s="3">
        <v>85</v>
      </c>
      <c r="B63" s="3" t="s">
        <v>7</v>
      </c>
      <c r="C63" s="4" t="s">
        <v>138</v>
      </c>
      <c r="D63" s="13" t="s">
        <v>139</v>
      </c>
      <c r="E63" s="5">
        <v>2014</v>
      </c>
      <c r="F63" s="4" t="s">
        <v>10</v>
      </c>
      <c r="G63" s="4" t="s">
        <v>11</v>
      </c>
      <c r="H63" s="6" t="s">
        <v>12</v>
      </c>
      <c r="I63" s="4" t="s">
        <v>13</v>
      </c>
      <c r="J63" s="16">
        <v>2</v>
      </c>
      <c r="K63" s="7">
        <v>3219.8049999999998</v>
      </c>
      <c r="L63" s="7">
        <v>6439.61</v>
      </c>
      <c r="M63" s="2">
        <v>910</v>
      </c>
      <c r="N63" s="2">
        <f t="shared" si="11"/>
        <v>1820</v>
      </c>
      <c r="O63" s="2">
        <f t="shared" si="8"/>
        <v>1092</v>
      </c>
      <c r="P63" s="2">
        <f t="shared" si="12"/>
        <v>2184</v>
      </c>
      <c r="Q63" s="2">
        <f t="shared" si="9"/>
        <v>928.2</v>
      </c>
      <c r="R63" s="26">
        <f t="shared" si="10"/>
        <v>1856.4</v>
      </c>
      <c r="S63" s="27">
        <f t="shared" si="5"/>
        <v>788.97</v>
      </c>
      <c r="T63" s="27">
        <f t="shared" si="6"/>
        <v>1577.94</v>
      </c>
      <c r="U63" s="20">
        <f t="shared" si="7"/>
        <v>157.79400000000001</v>
      </c>
    </row>
    <row r="64" spans="1:21" ht="48" x14ac:dyDescent="0.25">
      <c r="A64" s="3">
        <v>86</v>
      </c>
      <c r="B64" s="3" t="s">
        <v>7</v>
      </c>
      <c r="C64" s="4" t="s">
        <v>140</v>
      </c>
      <c r="D64" s="13" t="s">
        <v>141</v>
      </c>
      <c r="E64" s="5">
        <v>2014</v>
      </c>
      <c r="F64" s="4" t="s">
        <v>10</v>
      </c>
      <c r="G64" s="4" t="s">
        <v>11</v>
      </c>
      <c r="H64" s="6" t="s">
        <v>12</v>
      </c>
      <c r="I64" s="4" t="s">
        <v>13</v>
      </c>
      <c r="J64" s="16">
        <v>2</v>
      </c>
      <c r="K64" s="7">
        <v>3353.9650000000001</v>
      </c>
      <c r="L64" s="7">
        <v>6707.93</v>
      </c>
      <c r="M64" s="2">
        <v>948</v>
      </c>
      <c r="N64" s="2">
        <f t="shared" si="11"/>
        <v>1896</v>
      </c>
      <c r="O64" s="2">
        <f t="shared" si="8"/>
        <v>1137.5999999999999</v>
      </c>
      <c r="P64" s="2">
        <f t="shared" si="12"/>
        <v>2275.1999999999998</v>
      </c>
      <c r="Q64" s="2">
        <f t="shared" si="9"/>
        <v>966.95999999999992</v>
      </c>
      <c r="R64" s="26">
        <f t="shared" si="10"/>
        <v>1933.9199999999998</v>
      </c>
      <c r="S64" s="27">
        <f t="shared" si="5"/>
        <v>821.91599999999994</v>
      </c>
      <c r="T64" s="27">
        <f t="shared" si="6"/>
        <v>1643.8319999999999</v>
      </c>
      <c r="U64" s="20">
        <f t="shared" si="7"/>
        <v>164.38319999999999</v>
      </c>
    </row>
    <row r="65" spans="1:21" ht="48" x14ac:dyDescent="0.25">
      <c r="A65" s="3">
        <v>87</v>
      </c>
      <c r="B65" s="3" t="s">
        <v>7</v>
      </c>
      <c r="C65" s="4" t="s">
        <v>142</v>
      </c>
      <c r="D65" s="13" t="s">
        <v>143</v>
      </c>
      <c r="E65" s="5">
        <v>2014</v>
      </c>
      <c r="F65" s="4" t="s">
        <v>10</v>
      </c>
      <c r="G65" s="4" t="s">
        <v>11</v>
      </c>
      <c r="H65" s="6" t="s">
        <v>12</v>
      </c>
      <c r="I65" s="4" t="s">
        <v>13</v>
      </c>
      <c r="J65" s="16">
        <v>2</v>
      </c>
      <c r="K65" s="7">
        <v>4235.58</v>
      </c>
      <c r="L65" s="7">
        <v>8471.16</v>
      </c>
      <c r="M65" s="2">
        <v>1198</v>
      </c>
      <c r="N65" s="2">
        <f t="shared" si="11"/>
        <v>2396</v>
      </c>
      <c r="O65" s="2">
        <f t="shared" si="8"/>
        <v>1437.6</v>
      </c>
      <c r="P65" s="2">
        <f t="shared" si="12"/>
        <v>2875.2</v>
      </c>
      <c r="Q65" s="2">
        <f t="shared" si="9"/>
        <v>1221.96</v>
      </c>
      <c r="R65" s="26">
        <f t="shared" si="10"/>
        <v>2443.92</v>
      </c>
      <c r="S65" s="27">
        <f t="shared" si="5"/>
        <v>1038.6659999999999</v>
      </c>
      <c r="T65" s="27">
        <f t="shared" si="6"/>
        <v>2077.3319999999999</v>
      </c>
      <c r="U65" s="20">
        <f t="shared" si="7"/>
        <v>207.73319999999998</v>
      </c>
    </row>
    <row r="66" spans="1:21" ht="48" x14ac:dyDescent="0.25">
      <c r="A66" s="3">
        <v>88</v>
      </c>
      <c r="B66" s="3" t="s">
        <v>7</v>
      </c>
      <c r="C66" s="4" t="s">
        <v>144</v>
      </c>
      <c r="D66" s="13" t="s">
        <v>145</v>
      </c>
      <c r="E66" s="5">
        <v>2014</v>
      </c>
      <c r="F66" s="4" t="s">
        <v>10</v>
      </c>
      <c r="G66" s="4" t="s">
        <v>11</v>
      </c>
      <c r="H66" s="6" t="s">
        <v>12</v>
      </c>
      <c r="I66" s="4" t="s">
        <v>13</v>
      </c>
      <c r="J66" s="16">
        <v>2</v>
      </c>
      <c r="K66" s="7">
        <v>3698.9450000000002</v>
      </c>
      <c r="L66" s="7">
        <v>7397.89</v>
      </c>
      <c r="M66" s="2">
        <v>1046</v>
      </c>
      <c r="N66" s="2">
        <f t="shared" si="11"/>
        <v>2092</v>
      </c>
      <c r="O66" s="2">
        <f t="shared" si="8"/>
        <v>1255.2</v>
      </c>
      <c r="P66" s="2">
        <f t="shared" si="12"/>
        <v>2510.4</v>
      </c>
      <c r="Q66" s="2">
        <f t="shared" si="9"/>
        <v>1066.92</v>
      </c>
      <c r="R66" s="26">
        <f t="shared" si="10"/>
        <v>2133.84</v>
      </c>
      <c r="S66" s="27">
        <f t="shared" si="5"/>
        <v>906.88199999999995</v>
      </c>
      <c r="T66" s="27">
        <f t="shared" si="6"/>
        <v>1813.7639999999999</v>
      </c>
      <c r="U66" s="20">
        <f t="shared" si="7"/>
        <v>181.37639999999999</v>
      </c>
    </row>
    <row r="67" spans="1:21" ht="48" x14ac:dyDescent="0.25">
      <c r="A67" s="3">
        <v>89</v>
      </c>
      <c r="B67" s="3" t="s">
        <v>7</v>
      </c>
      <c r="C67" s="4" t="s">
        <v>146</v>
      </c>
      <c r="D67" s="13" t="s">
        <v>147</v>
      </c>
      <c r="E67" s="5">
        <v>2012</v>
      </c>
      <c r="F67" s="4" t="s">
        <v>10</v>
      </c>
      <c r="G67" s="4" t="s">
        <v>11</v>
      </c>
      <c r="H67" s="6" t="s">
        <v>12</v>
      </c>
      <c r="I67" s="4" t="s">
        <v>13</v>
      </c>
      <c r="J67" s="16">
        <v>2</v>
      </c>
      <c r="K67" s="7">
        <v>49718.95</v>
      </c>
      <c r="L67" s="7">
        <v>99437.9</v>
      </c>
      <c r="M67" s="2">
        <v>7308</v>
      </c>
      <c r="N67" s="2">
        <f t="shared" si="11"/>
        <v>14616</v>
      </c>
      <c r="O67" s="2">
        <f t="shared" si="8"/>
        <v>8769.6</v>
      </c>
      <c r="P67" s="2">
        <f t="shared" si="12"/>
        <v>17539.2</v>
      </c>
      <c r="Q67" s="2">
        <f t="shared" si="9"/>
        <v>7454.16</v>
      </c>
      <c r="R67" s="26">
        <f t="shared" si="10"/>
        <v>14908.32</v>
      </c>
      <c r="S67" s="27">
        <f t="shared" ref="S67:S130" si="13">Q67/100*85</f>
        <v>6336.0360000000001</v>
      </c>
      <c r="T67" s="27">
        <f t="shared" ref="T67:T130" si="14">R67/100*85</f>
        <v>12672.072</v>
      </c>
      <c r="U67" s="20">
        <f t="shared" ref="U67:U130" si="15">T67/100*10</f>
        <v>1267.2072000000001</v>
      </c>
    </row>
    <row r="68" spans="1:21" ht="36" x14ac:dyDescent="0.25">
      <c r="A68" s="3">
        <v>90</v>
      </c>
      <c r="B68" s="3" t="s">
        <v>7</v>
      </c>
      <c r="C68" s="4" t="s">
        <v>148</v>
      </c>
      <c r="D68" s="13" t="s">
        <v>149</v>
      </c>
      <c r="E68" s="5">
        <v>2014</v>
      </c>
      <c r="F68" s="4" t="s">
        <v>10</v>
      </c>
      <c r="G68" s="4" t="s">
        <v>11</v>
      </c>
      <c r="H68" s="6" t="s">
        <v>12</v>
      </c>
      <c r="I68" s="4" t="s">
        <v>13</v>
      </c>
      <c r="J68" s="16">
        <v>2</v>
      </c>
      <c r="K68" s="7">
        <v>40217.43</v>
      </c>
      <c r="L68" s="7">
        <v>80434.86</v>
      </c>
      <c r="M68" s="2">
        <v>11372</v>
      </c>
      <c r="N68" s="2">
        <f t="shared" si="11"/>
        <v>22744</v>
      </c>
      <c r="O68" s="2">
        <f t="shared" si="8"/>
        <v>13646.4</v>
      </c>
      <c r="P68" s="2">
        <f t="shared" si="12"/>
        <v>27292.799999999999</v>
      </c>
      <c r="Q68" s="2">
        <f t="shared" si="9"/>
        <v>11599.44</v>
      </c>
      <c r="R68" s="26">
        <f t="shared" si="10"/>
        <v>23198.880000000001</v>
      </c>
      <c r="S68" s="27">
        <f t="shared" si="13"/>
        <v>9859.5239999999994</v>
      </c>
      <c r="T68" s="27">
        <f t="shared" si="14"/>
        <v>19719.047999999999</v>
      </c>
      <c r="U68" s="20">
        <f t="shared" si="15"/>
        <v>1971.9047999999998</v>
      </c>
    </row>
    <row r="69" spans="1:21" ht="24" x14ac:dyDescent="0.25">
      <c r="A69" s="3">
        <v>91</v>
      </c>
      <c r="B69" s="3" t="s">
        <v>7</v>
      </c>
      <c r="C69" s="4" t="s">
        <v>150</v>
      </c>
      <c r="D69" s="13" t="s">
        <v>151</v>
      </c>
      <c r="E69" s="5">
        <v>2012</v>
      </c>
      <c r="F69" s="4" t="s">
        <v>10</v>
      </c>
      <c r="G69" s="4" t="s">
        <v>11</v>
      </c>
      <c r="H69" s="6" t="s">
        <v>12</v>
      </c>
      <c r="I69" s="4" t="s">
        <v>13</v>
      </c>
      <c r="J69" s="16">
        <v>1</v>
      </c>
      <c r="K69" s="7">
        <v>59183.34</v>
      </c>
      <c r="L69" s="7">
        <v>59183.34</v>
      </c>
      <c r="M69" s="2">
        <v>8699</v>
      </c>
      <c r="N69" s="2">
        <f t="shared" si="11"/>
        <v>8699</v>
      </c>
      <c r="O69" s="2">
        <f t="shared" si="8"/>
        <v>10438.799999999999</v>
      </c>
      <c r="P69" s="2">
        <f t="shared" si="12"/>
        <v>10438.799999999999</v>
      </c>
      <c r="Q69" s="2">
        <f t="shared" si="9"/>
        <v>8872.98</v>
      </c>
      <c r="R69" s="26">
        <f t="shared" si="10"/>
        <v>8872.98</v>
      </c>
      <c r="S69" s="27">
        <f t="shared" si="13"/>
        <v>7542.0329999999994</v>
      </c>
      <c r="T69" s="27">
        <f t="shared" si="14"/>
        <v>7542.0329999999994</v>
      </c>
      <c r="U69" s="20">
        <f t="shared" si="15"/>
        <v>754.2032999999999</v>
      </c>
    </row>
    <row r="70" spans="1:21" ht="36" x14ac:dyDescent="0.25">
      <c r="A70" s="3">
        <v>92</v>
      </c>
      <c r="B70" s="3" t="s">
        <v>7</v>
      </c>
      <c r="C70" s="4" t="s">
        <v>152</v>
      </c>
      <c r="D70" s="13" t="s">
        <v>153</v>
      </c>
      <c r="E70" s="5">
        <v>2012</v>
      </c>
      <c r="F70" s="4" t="s">
        <v>10</v>
      </c>
      <c r="G70" s="4" t="s">
        <v>11</v>
      </c>
      <c r="H70" s="6" t="s">
        <v>12</v>
      </c>
      <c r="I70" s="4" t="s">
        <v>13</v>
      </c>
      <c r="J70" s="16">
        <v>2</v>
      </c>
      <c r="K70" s="7">
        <v>16340.84</v>
      </c>
      <c r="L70" s="7">
        <v>32681.68</v>
      </c>
      <c r="M70" s="2">
        <v>2402</v>
      </c>
      <c r="N70" s="2">
        <f t="shared" si="11"/>
        <v>4804</v>
      </c>
      <c r="O70" s="2">
        <f t="shared" si="8"/>
        <v>2882.4</v>
      </c>
      <c r="P70" s="2">
        <f t="shared" si="12"/>
        <v>5764.8</v>
      </c>
      <c r="Q70" s="2">
        <f t="shared" si="9"/>
        <v>2450.04</v>
      </c>
      <c r="R70" s="26">
        <f t="shared" si="10"/>
        <v>4900.08</v>
      </c>
      <c r="S70" s="27">
        <f t="shared" si="13"/>
        <v>2082.5340000000001</v>
      </c>
      <c r="T70" s="27">
        <f t="shared" si="14"/>
        <v>4165.0680000000002</v>
      </c>
      <c r="U70" s="20">
        <f t="shared" si="15"/>
        <v>416.5068</v>
      </c>
    </row>
    <row r="71" spans="1:21" ht="24" x14ac:dyDescent="0.25">
      <c r="A71" s="3">
        <v>94</v>
      </c>
      <c r="B71" s="3" t="s">
        <v>7</v>
      </c>
      <c r="C71" s="4" t="s">
        <v>154</v>
      </c>
      <c r="D71" s="13" t="s">
        <v>155</v>
      </c>
      <c r="E71" s="5">
        <v>2010</v>
      </c>
      <c r="F71" s="4" t="s">
        <v>10</v>
      </c>
      <c r="G71" s="4" t="s">
        <v>11</v>
      </c>
      <c r="H71" s="6" t="s">
        <v>12</v>
      </c>
      <c r="I71" s="4" t="s">
        <v>13</v>
      </c>
      <c r="J71" s="16">
        <v>2</v>
      </c>
      <c r="K71" s="7">
        <v>19648.75</v>
      </c>
      <c r="L71" s="7">
        <v>39297.5</v>
      </c>
      <c r="M71" s="2">
        <v>2402</v>
      </c>
      <c r="N71" s="2">
        <f t="shared" si="11"/>
        <v>4804</v>
      </c>
      <c r="O71" s="2">
        <f t="shared" si="8"/>
        <v>2882.4</v>
      </c>
      <c r="P71" s="2">
        <f t="shared" si="12"/>
        <v>5764.8</v>
      </c>
      <c r="Q71" s="2">
        <f t="shared" si="9"/>
        <v>2450.04</v>
      </c>
      <c r="R71" s="26">
        <f t="shared" si="10"/>
        <v>4900.08</v>
      </c>
      <c r="S71" s="27">
        <f t="shared" si="13"/>
        <v>2082.5340000000001</v>
      </c>
      <c r="T71" s="27">
        <f t="shared" si="14"/>
        <v>4165.0680000000002</v>
      </c>
      <c r="U71" s="20">
        <f t="shared" si="15"/>
        <v>416.5068</v>
      </c>
    </row>
    <row r="72" spans="1:21" ht="24" x14ac:dyDescent="0.25">
      <c r="A72" s="3">
        <v>95</v>
      </c>
      <c r="B72" s="3" t="s">
        <v>7</v>
      </c>
      <c r="C72" s="4" t="s">
        <v>156</v>
      </c>
      <c r="D72" s="13" t="s">
        <v>157</v>
      </c>
      <c r="E72" s="5">
        <v>2014</v>
      </c>
      <c r="F72" s="4" t="s">
        <v>10</v>
      </c>
      <c r="G72" s="4" t="s">
        <v>11</v>
      </c>
      <c r="H72" s="6" t="s">
        <v>12</v>
      </c>
      <c r="I72" s="4" t="s">
        <v>13</v>
      </c>
      <c r="J72" s="16">
        <v>3</v>
      </c>
      <c r="K72" s="7">
        <v>4628.1233333333339</v>
      </c>
      <c r="L72" s="7">
        <v>13884.37</v>
      </c>
      <c r="M72" s="2">
        <v>1309</v>
      </c>
      <c r="N72" s="2">
        <f t="shared" si="11"/>
        <v>3927</v>
      </c>
      <c r="O72" s="2">
        <f t="shared" si="8"/>
        <v>1570.8</v>
      </c>
      <c r="P72" s="2">
        <f t="shared" si="12"/>
        <v>4712.3999999999996</v>
      </c>
      <c r="Q72" s="2">
        <f t="shared" si="9"/>
        <v>1335.18</v>
      </c>
      <c r="R72" s="26">
        <f t="shared" si="10"/>
        <v>4005.5399999999995</v>
      </c>
      <c r="S72" s="27">
        <f t="shared" si="13"/>
        <v>1134.903</v>
      </c>
      <c r="T72" s="27">
        <f t="shared" si="14"/>
        <v>3404.7089999999994</v>
      </c>
      <c r="U72" s="20">
        <f t="shared" si="15"/>
        <v>340.47089999999997</v>
      </c>
    </row>
    <row r="73" spans="1:21" ht="36" x14ac:dyDescent="0.25">
      <c r="A73" s="3">
        <v>141</v>
      </c>
      <c r="B73" s="3" t="s">
        <v>7</v>
      </c>
      <c r="C73" s="4" t="s">
        <v>158</v>
      </c>
      <c r="D73" s="13" t="s">
        <v>159</v>
      </c>
      <c r="E73" s="5">
        <v>2012</v>
      </c>
      <c r="F73" s="4" t="s">
        <v>10</v>
      </c>
      <c r="G73" s="4" t="s">
        <v>11</v>
      </c>
      <c r="H73" s="6" t="s">
        <v>12</v>
      </c>
      <c r="I73" s="4" t="s">
        <v>13</v>
      </c>
      <c r="J73" s="16">
        <v>4</v>
      </c>
      <c r="K73" s="7">
        <v>587.86749999999995</v>
      </c>
      <c r="L73" s="7">
        <v>2351.4699999999998</v>
      </c>
      <c r="M73" s="2">
        <v>86</v>
      </c>
      <c r="N73" s="2">
        <f t="shared" ref="N73:N117" si="16">M73*J73</f>
        <v>344</v>
      </c>
      <c r="O73" s="2">
        <f t="shared" ref="O73:O116" si="17">M73*1.2</f>
        <v>103.2</v>
      </c>
      <c r="P73" s="2">
        <f t="shared" ref="P73:P117" si="18">N73*1.2</f>
        <v>412.8</v>
      </c>
      <c r="Q73" s="2">
        <f t="shared" ref="Q73:Q116" si="19">O73/100*85</f>
        <v>87.72</v>
      </c>
      <c r="R73" s="26">
        <f t="shared" ref="R73:R116" si="20">P73/100*85</f>
        <v>350.88</v>
      </c>
      <c r="S73" s="27">
        <f t="shared" si="13"/>
        <v>74.561999999999998</v>
      </c>
      <c r="T73" s="27">
        <f t="shared" si="14"/>
        <v>298.24799999999999</v>
      </c>
      <c r="U73" s="20">
        <f t="shared" si="15"/>
        <v>29.824799999999996</v>
      </c>
    </row>
    <row r="74" spans="1:21" ht="24" x14ac:dyDescent="0.25">
      <c r="A74" s="3">
        <v>142</v>
      </c>
      <c r="B74" s="3" t="s">
        <v>7</v>
      </c>
      <c r="C74" s="4" t="s">
        <v>160</v>
      </c>
      <c r="D74" s="13" t="s">
        <v>161</v>
      </c>
      <c r="E74" s="5">
        <v>2012</v>
      </c>
      <c r="F74" s="4" t="s">
        <v>10</v>
      </c>
      <c r="G74" s="4" t="s">
        <v>11</v>
      </c>
      <c r="H74" s="6" t="s">
        <v>12</v>
      </c>
      <c r="I74" s="4" t="s">
        <v>13</v>
      </c>
      <c r="J74" s="16">
        <v>2</v>
      </c>
      <c r="K74" s="7">
        <v>1620.645</v>
      </c>
      <c r="L74" s="7">
        <v>3241.29</v>
      </c>
      <c r="M74" s="2">
        <v>238</v>
      </c>
      <c r="N74" s="2">
        <f t="shared" si="16"/>
        <v>476</v>
      </c>
      <c r="O74" s="2">
        <f t="shared" si="17"/>
        <v>285.59999999999997</v>
      </c>
      <c r="P74" s="2">
        <f t="shared" si="18"/>
        <v>571.19999999999993</v>
      </c>
      <c r="Q74" s="2">
        <f t="shared" si="19"/>
        <v>242.76</v>
      </c>
      <c r="R74" s="26">
        <f t="shared" si="20"/>
        <v>485.52</v>
      </c>
      <c r="S74" s="27">
        <f t="shared" si="13"/>
        <v>206.346</v>
      </c>
      <c r="T74" s="27">
        <f t="shared" si="14"/>
        <v>412.69200000000001</v>
      </c>
      <c r="U74" s="20">
        <f t="shared" si="15"/>
        <v>41.269199999999998</v>
      </c>
    </row>
    <row r="75" spans="1:21" ht="24" x14ac:dyDescent="0.25">
      <c r="A75" s="3">
        <v>143</v>
      </c>
      <c r="B75" s="3" t="s">
        <v>7</v>
      </c>
      <c r="C75" s="4" t="s">
        <v>162</v>
      </c>
      <c r="D75" s="13" t="s">
        <v>163</v>
      </c>
      <c r="E75" s="5">
        <v>2012</v>
      </c>
      <c r="F75" s="4" t="s">
        <v>10</v>
      </c>
      <c r="G75" s="4" t="s">
        <v>11</v>
      </c>
      <c r="H75" s="6" t="s">
        <v>12</v>
      </c>
      <c r="I75" s="4" t="s">
        <v>13</v>
      </c>
      <c r="J75" s="16">
        <v>34</v>
      </c>
      <c r="K75" s="7">
        <v>42558.304705882358</v>
      </c>
      <c r="L75" s="7">
        <v>1446982.36</v>
      </c>
      <c r="M75" s="2">
        <v>6255</v>
      </c>
      <c r="N75" s="2">
        <f t="shared" si="16"/>
        <v>212670</v>
      </c>
      <c r="O75" s="2">
        <f t="shared" si="17"/>
        <v>7506</v>
      </c>
      <c r="P75" s="2">
        <f t="shared" si="18"/>
        <v>255204</v>
      </c>
      <c r="Q75" s="2">
        <f t="shared" si="19"/>
        <v>6380.1</v>
      </c>
      <c r="R75" s="26">
        <f t="shared" si="20"/>
        <v>216923.4</v>
      </c>
      <c r="S75" s="27">
        <f t="shared" si="13"/>
        <v>5423.085</v>
      </c>
      <c r="T75" s="27">
        <f t="shared" si="14"/>
        <v>184384.88999999998</v>
      </c>
      <c r="U75" s="20">
        <f t="shared" si="15"/>
        <v>18438.489000000001</v>
      </c>
    </row>
    <row r="76" spans="1:21" ht="36" x14ac:dyDescent="0.25">
      <c r="A76" s="3">
        <v>146</v>
      </c>
      <c r="B76" s="3" t="s">
        <v>7</v>
      </c>
      <c r="C76" s="4" t="s">
        <v>164</v>
      </c>
      <c r="D76" s="13" t="s">
        <v>165</v>
      </c>
      <c r="E76" s="5">
        <v>2012</v>
      </c>
      <c r="F76" s="4" t="s">
        <v>10</v>
      </c>
      <c r="G76" s="4" t="s">
        <v>166</v>
      </c>
      <c r="H76" s="6" t="s">
        <v>12</v>
      </c>
      <c r="I76" s="4" t="s">
        <v>13</v>
      </c>
      <c r="J76" s="16">
        <v>1</v>
      </c>
      <c r="K76" s="7">
        <v>9727.94</v>
      </c>
      <c r="L76" s="7">
        <v>9727.94</v>
      </c>
      <c r="M76" s="2">
        <v>1054</v>
      </c>
      <c r="N76" s="2">
        <f t="shared" si="16"/>
        <v>1054</v>
      </c>
      <c r="O76" s="2">
        <f t="shared" si="17"/>
        <v>1264.8</v>
      </c>
      <c r="P76" s="2">
        <f t="shared" si="18"/>
        <v>1264.8</v>
      </c>
      <c r="Q76" s="2">
        <f t="shared" si="19"/>
        <v>1075.08</v>
      </c>
      <c r="R76" s="26">
        <f t="shared" si="20"/>
        <v>1075.08</v>
      </c>
      <c r="S76" s="27">
        <f t="shared" si="13"/>
        <v>913.81799999999998</v>
      </c>
      <c r="T76" s="27">
        <f t="shared" si="14"/>
        <v>913.81799999999998</v>
      </c>
      <c r="U76" s="20">
        <f t="shared" si="15"/>
        <v>91.381799999999998</v>
      </c>
    </row>
    <row r="77" spans="1:21" ht="24" x14ac:dyDescent="0.25">
      <c r="A77" s="3">
        <v>147</v>
      </c>
      <c r="B77" s="3" t="s">
        <v>7</v>
      </c>
      <c r="C77" s="4" t="s">
        <v>167</v>
      </c>
      <c r="D77" s="13" t="s">
        <v>168</v>
      </c>
      <c r="E77" s="5">
        <v>2012</v>
      </c>
      <c r="F77" s="4" t="s">
        <v>10</v>
      </c>
      <c r="G77" s="4" t="s">
        <v>11</v>
      </c>
      <c r="H77" s="6" t="s">
        <v>12</v>
      </c>
      <c r="I77" s="4" t="s">
        <v>13</v>
      </c>
      <c r="J77" s="16">
        <v>3</v>
      </c>
      <c r="K77" s="7">
        <v>11151.046666666667</v>
      </c>
      <c r="L77" s="7">
        <v>33453.14</v>
      </c>
      <c r="M77" s="2">
        <v>1639</v>
      </c>
      <c r="N77" s="2">
        <f t="shared" si="16"/>
        <v>4917</v>
      </c>
      <c r="O77" s="2">
        <f t="shared" si="17"/>
        <v>1966.8</v>
      </c>
      <c r="P77" s="2">
        <f t="shared" si="18"/>
        <v>5900.4</v>
      </c>
      <c r="Q77" s="2">
        <f t="shared" si="19"/>
        <v>1671.78</v>
      </c>
      <c r="R77" s="26">
        <f t="shared" si="20"/>
        <v>5015.34</v>
      </c>
      <c r="S77" s="27">
        <f t="shared" si="13"/>
        <v>1421.0130000000001</v>
      </c>
      <c r="T77" s="27">
        <f t="shared" si="14"/>
        <v>4263.0390000000007</v>
      </c>
      <c r="U77" s="20">
        <f t="shared" si="15"/>
        <v>426.30390000000006</v>
      </c>
    </row>
    <row r="78" spans="1:21" ht="27.75" customHeight="1" x14ac:dyDescent="0.25">
      <c r="A78" s="3">
        <v>149</v>
      </c>
      <c r="B78" s="3" t="s">
        <v>7</v>
      </c>
      <c r="C78" s="4" t="s">
        <v>169</v>
      </c>
      <c r="D78" s="13" t="s">
        <v>170</v>
      </c>
      <c r="E78" s="5">
        <v>2010</v>
      </c>
      <c r="F78" s="4" t="s">
        <v>10</v>
      </c>
      <c r="G78" s="4" t="s">
        <v>11</v>
      </c>
      <c r="H78" s="6" t="s">
        <v>12</v>
      </c>
      <c r="I78" s="4" t="s">
        <v>13</v>
      </c>
      <c r="J78" s="16">
        <v>1</v>
      </c>
      <c r="K78" s="7">
        <v>6488.33</v>
      </c>
      <c r="L78" s="7">
        <v>6488.33</v>
      </c>
      <c r="M78" s="2">
        <v>793</v>
      </c>
      <c r="N78" s="2">
        <f t="shared" si="16"/>
        <v>793</v>
      </c>
      <c r="O78" s="2">
        <f t="shared" si="17"/>
        <v>951.59999999999991</v>
      </c>
      <c r="P78" s="2">
        <f t="shared" si="18"/>
        <v>951.59999999999991</v>
      </c>
      <c r="Q78" s="2">
        <f t="shared" si="19"/>
        <v>808.8599999999999</v>
      </c>
      <c r="R78" s="26">
        <f t="shared" si="20"/>
        <v>808.8599999999999</v>
      </c>
      <c r="S78" s="27">
        <f t="shared" si="13"/>
        <v>687.53099999999995</v>
      </c>
      <c r="T78" s="27">
        <f t="shared" si="14"/>
        <v>687.53099999999995</v>
      </c>
      <c r="U78" s="20">
        <f t="shared" si="15"/>
        <v>68.753100000000003</v>
      </c>
    </row>
    <row r="79" spans="1:21" ht="36" x14ac:dyDescent="0.25">
      <c r="A79" s="3">
        <v>155</v>
      </c>
      <c r="B79" s="3" t="s">
        <v>7</v>
      </c>
      <c r="C79" s="4" t="s">
        <v>171</v>
      </c>
      <c r="D79" s="13" t="s">
        <v>172</v>
      </c>
      <c r="E79" s="5">
        <v>2012</v>
      </c>
      <c r="F79" s="4" t="s">
        <v>10</v>
      </c>
      <c r="G79" s="4" t="s">
        <v>11</v>
      </c>
      <c r="H79" s="6" t="s">
        <v>12</v>
      </c>
      <c r="I79" s="4" t="s">
        <v>13</v>
      </c>
      <c r="J79" s="16">
        <v>1</v>
      </c>
      <c r="K79" s="7">
        <v>60820.74</v>
      </c>
      <c r="L79" s="7">
        <v>60820.74</v>
      </c>
      <c r="M79" s="2">
        <v>8940</v>
      </c>
      <c r="N79" s="2">
        <f t="shared" si="16"/>
        <v>8940</v>
      </c>
      <c r="O79" s="2">
        <f t="shared" si="17"/>
        <v>10728</v>
      </c>
      <c r="P79" s="2">
        <f t="shared" si="18"/>
        <v>10728</v>
      </c>
      <c r="Q79" s="2">
        <f t="shared" si="19"/>
        <v>9118.7999999999993</v>
      </c>
      <c r="R79" s="26">
        <f t="shared" si="20"/>
        <v>9118.7999999999993</v>
      </c>
      <c r="S79" s="27">
        <f t="shared" si="13"/>
        <v>7750.9799999999987</v>
      </c>
      <c r="T79" s="27">
        <f t="shared" si="14"/>
        <v>7750.9799999999987</v>
      </c>
      <c r="U79" s="20">
        <f t="shared" si="15"/>
        <v>775.09799999999984</v>
      </c>
    </row>
    <row r="80" spans="1:21" ht="24" x14ac:dyDescent="0.25">
      <c r="A80" s="3">
        <v>156</v>
      </c>
      <c r="B80" s="3" t="s">
        <v>7</v>
      </c>
      <c r="C80" s="4" t="s">
        <v>173</v>
      </c>
      <c r="D80" s="13" t="s">
        <v>174</v>
      </c>
      <c r="E80" s="5">
        <v>2014</v>
      </c>
      <c r="F80" s="4" t="s">
        <v>10</v>
      </c>
      <c r="G80" s="4" t="s">
        <v>11</v>
      </c>
      <c r="H80" s="6" t="s">
        <v>12</v>
      </c>
      <c r="I80" s="4" t="s">
        <v>13</v>
      </c>
      <c r="J80" s="16">
        <v>3</v>
      </c>
      <c r="K80" s="7">
        <v>133571.74666666667</v>
      </c>
      <c r="L80" s="7">
        <v>400715.24</v>
      </c>
      <c r="M80" s="2">
        <v>37771</v>
      </c>
      <c r="N80" s="2">
        <f t="shared" si="16"/>
        <v>113313</v>
      </c>
      <c r="O80" s="2">
        <f t="shared" si="17"/>
        <v>45325.2</v>
      </c>
      <c r="P80" s="2">
        <f t="shared" si="18"/>
        <v>135975.6</v>
      </c>
      <c r="Q80" s="2">
        <f t="shared" si="19"/>
        <v>38526.42</v>
      </c>
      <c r="R80" s="26">
        <f t="shared" si="20"/>
        <v>115579.26000000001</v>
      </c>
      <c r="S80" s="27">
        <f t="shared" si="13"/>
        <v>32747.456999999995</v>
      </c>
      <c r="T80" s="27">
        <f t="shared" si="14"/>
        <v>98242.370999999999</v>
      </c>
      <c r="U80" s="20">
        <f t="shared" si="15"/>
        <v>9824.2371000000003</v>
      </c>
    </row>
    <row r="81" spans="1:21" ht="24" x14ac:dyDescent="0.25">
      <c r="A81" s="3">
        <v>157</v>
      </c>
      <c r="B81" s="3" t="s">
        <v>7</v>
      </c>
      <c r="C81" s="4" t="s">
        <v>175</v>
      </c>
      <c r="D81" s="13" t="s">
        <v>176</v>
      </c>
      <c r="E81" s="5">
        <v>2014</v>
      </c>
      <c r="F81" s="4" t="s">
        <v>10</v>
      </c>
      <c r="G81" s="4" t="s">
        <v>11</v>
      </c>
      <c r="H81" s="6" t="s">
        <v>12</v>
      </c>
      <c r="I81" s="4" t="s">
        <v>13</v>
      </c>
      <c r="J81" s="16">
        <v>1</v>
      </c>
      <c r="K81" s="7">
        <v>66636.75</v>
      </c>
      <c r="L81" s="7">
        <v>66636.75</v>
      </c>
      <c r="M81" s="2">
        <v>18843</v>
      </c>
      <c r="N81" s="2">
        <f t="shared" si="16"/>
        <v>18843</v>
      </c>
      <c r="O81" s="2">
        <f t="shared" si="17"/>
        <v>22611.599999999999</v>
      </c>
      <c r="P81" s="2">
        <f t="shared" si="18"/>
        <v>22611.599999999999</v>
      </c>
      <c r="Q81" s="2">
        <f t="shared" si="19"/>
        <v>19219.86</v>
      </c>
      <c r="R81" s="26">
        <f t="shared" si="20"/>
        <v>19219.86</v>
      </c>
      <c r="S81" s="27">
        <f t="shared" si="13"/>
        <v>16336.880999999999</v>
      </c>
      <c r="T81" s="27">
        <f t="shared" si="14"/>
        <v>16336.880999999999</v>
      </c>
      <c r="U81" s="20">
        <f t="shared" si="15"/>
        <v>1633.6880999999998</v>
      </c>
    </row>
    <row r="82" spans="1:21" ht="24" x14ac:dyDescent="0.25">
      <c r="A82" s="3">
        <v>159</v>
      </c>
      <c r="B82" s="3" t="s">
        <v>7</v>
      </c>
      <c r="C82" s="4" t="s">
        <v>177</v>
      </c>
      <c r="D82" s="13" t="s">
        <v>178</v>
      </c>
      <c r="E82" s="5">
        <v>2014</v>
      </c>
      <c r="F82" s="4" t="s">
        <v>10</v>
      </c>
      <c r="G82" s="4" t="s">
        <v>11</v>
      </c>
      <c r="H82" s="6" t="s">
        <v>12</v>
      </c>
      <c r="I82" s="4" t="s">
        <v>13</v>
      </c>
      <c r="J82" s="16">
        <v>10</v>
      </c>
      <c r="K82" s="7">
        <v>114739.71166666667</v>
      </c>
      <c r="L82" s="7" t="e">
        <f>#REF!*K82</f>
        <v>#REF!</v>
      </c>
      <c r="M82" s="2">
        <v>32445</v>
      </c>
      <c r="N82" s="2">
        <f t="shared" si="16"/>
        <v>324450</v>
      </c>
      <c r="O82" s="2">
        <f t="shared" si="17"/>
        <v>38934</v>
      </c>
      <c r="P82" s="2">
        <f t="shared" si="18"/>
        <v>389340</v>
      </c>
      <c r="Q82" s="2">
        <f t="shared" si="19"/>
        <v>33093.9</v>
      </c>
      <c r="R82" s="26">
        <f t="shared" si="20"/>
        <v>330939</v>
      </c>
      <c r="S82" s="27">
        <f t="shared" si="13"/>
        <v>28129.815000000002</v>
      </c>
      <c r="T82" s="27">
        <f t="shared" si="14"/>
        <v>281298.14999999997</v>
      </c>
      <c r="U82" s="20">
        <f t="shared" si="15"/>
        <v>28129.814999999999</v>
      </c>
    </row>
    <row r="83" spans="1:21" ht="36" x14ac:dyDescent="0.25">
      <c r="A83" s="3">
        <v>160</v>
      </c>
      <c r="B83" s="3" t="s">
        <v>7</v>
      </c>
      <c r="C83" s="4" t="s">
        <v>179</v>
      </c>
      <c r="D83" s="13" t="s">
        <v>180</v>
      </c>
      <c r="E83" s="5">
        <v>2011</v>
      </c>
      <c r="F83" s="4" t="s">
        <v>10</v>
      </c>
      <c r="G83" s="4" t="s">
        <v>11</v>
      </c>
      <c r="H83" s="6" t="s">
        <v>12</v>
      </c>
      <c r="I83" s="4" t="s">
        <v>13</v>
      </c>
      <c r="J83" s="16">
        <v>2</v>
      </c>
      <c r="K83" s="7">
        <v>5213.1549999999997</v>
      </c>
      <c r="L83" s="7">
        <v>10426.31</v>
      </c>
      <c r="M83" s="2">
        <v>785</v>
      </c>
      <c r="N83" s="2">
        <f t="shared" si="16"/>
        <v>1570</v>
      </c>
      <c r="O83" s="2">
        <f t="shared" si="17"/>
        <v>942</v>
      </c>
      <c r="P83" s="2">
        <f t="shared" si="18"/>
        <v>1884</v>
      </c>
      <c r="Q83" s="2">
        <f t="shared" si="19"/>
        <v>800.7</v>
      </c>
      <c r="R83" s="26">
        <f t="shared" si="20"/>
        <v>1601.4</v>
      </c>
      <c r="S83" s="27">
        <f t="shared" si="13"/>
        <v>680.59500000000003</v>
      </c>
      <c r="T83" s="27">
        <f t="shared" si="14"/>
        <v>1361.19</v>
      </c>
      <c r="U83" s="20">
        <f t="shared" si="15"/>
        <v>136.119</v>
      </c>
    </row>
    <row r="84" spans="1:21" ht="36" x14ac:dyDescent="0.25">
      <c r="A84" s="3">
        <v>161</v>
      </c>
      <c r="B84" s="3" t="s">
        <v>7</v>
      </c>
      <c r="C84" s="4" t="s">
        <v>181</v>
      </c>
      <c r="D84" s="13" t="s">
        <v>182</v>
      </c>
      <c r="E84" s="5">
        <v>2014</v>
      </c>
      <c r="F84" s="4" t="s">
        <v>10</v>
      </c>
      <c r="G84" s="4" t="s">
        <v>11</v>
      </c>
      <c r="H84" s="6" t="s">
        <v>12</v>
      </c>
      <c r="I84" s="4" t="s">
        <v>13</v>
      </c>
      <c r="J84" s="16">
        <v>2</v>
      </c>
      <c r="K84" s="7">
        <v>210880.32500000001</v>
      </c>
      <c r="L84" s="7">
        <v>421760.65</v>
      </c>
      <c r="M84" s="2">
        <v>59631</v>
      </c>
      <c r="N84" s="2">
        <f t="shared" si="16"/>
        <v>119262</v>
      </c>
      <c r="O84" s="2">
        <f t="shared" si="17"/>
        <v>71557.2</v>
      </c>
      <c r="P84" s="2">
        <f t="shared" si="18"/>
        <v>143114.4</v>
      </c>
      <c r="Q84" s="2">
        <f t="shared" si="19"/>
        <v>60823.62</v>
      </c>
      <c r="R84" s="26">
        <f t="shared" si="20"/>
        <v>121647.24</v>
      </c>
      <c r="S84" s="27">
        <f t="shared" si="13"/>
        <v>51700.077000000005</v>
      </c>
      <c r="T84" s="27">
        <f t="shared" si="14"/>
        <v>103400.15400000001</v>
      </c>
      <c r="U84" s="20">
        <f t="shared" si="15"/>
        <v>10340.015400000002</v>
      </c>
    </row>
    <row r="85" spans="1:21" ht="24" x14ac:dyDescent="0.25">
      <c r="A85" s="3">
        <v>162</v>
      </c>
      <c r="B85" s="3" t="s">
        <v>7</v>
      </c>
      <c r="C85" s="4" t="s">
        <v>183</v>
      </c>
      <c r="D85" s="13" t="s">
        <v>184</v>
      </c>
      <c r="E85" s="5">
        <v>2012</v>
      </c>
      <c r="F85" s="4" t="s">
        <v>10</v>
      </c>
      <c r="G85" s="4" t="s">
        <v>11</v>
      </c>
      <c r="H85" s="6" t="s">
        <v>12</v>
      </c>
      <c r="I85" s="4" t="s">
        <v>13</v>
      </c>
      <c r="J85" s="16">
        <v>2</v>
      </c>
      <c r="K85" s="7">
        <v>192218.54500000001</v>
      </c>
      <c r="L85" s="7">
        <v>384437.09</v>
      </c>
      <c r="M85" s="2">
        <v>28253</v>
      </c>
      <c r="N85" s="2">
        <f t="shared" si="16"/>
        <v>56506</v>
      </c>
      <c r="O85" s="2">
        <f t="shared" si="17"/>
        <v>33903.599999999999</v>
      </c>
      <c r="P85" s="2">
        <f t="shared" si="18"/>
        <v>67807.199999999997</v>
      </c>
      <c r="Q85" s="2">
        <f t="shared" si="19"/>
        <v>28818.06</v>
      </c>
      <c r="R85" s="26">
        <f t="shared" si="20"/>
        <v>57636.12</v>
      </c>
      <c r="S85" s="27">
        <f t="shared" si="13"/>
        <v>24495.351000000002</v>
      </c>
      <c r="T85" s="27">
        <f t="shared" si="14"/>
        <v>48990.702000000005</v>
      </c>
      <c r="U85" s="20">
        <f t="shared" si="15"/>
        <v>4899.0702000000001</v>
      </c>
    </row>
    <row r="86" spans="1:21" ht="24" x14ac:dyDescent="0.25">
      <c r="A86" s="3">
        <v>163</v>
      </c>
      <c r="B86" s="3" t="s">
        <v>7</v>
      </c>
      <c r="C86" s="4" t="s">
        <v>185</v>
      </c>
      <c r="D86" s="13" t="s">
        <v>186</v>
      </c>
      <c r="E86" s="5">
        <v>2012</v>
      </c>
      <c r="F86" s="4" t="s">
        <v>10</v>
      </c>
      <c r="G86" s="4" t="s">
        <v>11</v>
      </c>
      <c r="H86" s="6" t="s">
        <v>12</v>
      </c>
      <c r="I86" s="4" t="s">
        <v>13</v>
      </c>
      <c r="J86" s="16">
        <v>19</v>
      </c>
      <c r="K86" s="7">
        <v>71545.067368421049</v>
      </c>
      <c r="L86" s="7">
        <v>1359356.28</v>
      </c>
      <c r="M86" s="2">
        <v>10516</v>
      </c>
      <c r="N86" s="2">
        <f t="shared" si="16"/>
        <v>199804</v>
      </c>
      <c r="O86" s="2">
        <f t="shared" si="17"/>
        <v>12619.199999999999</v>
      </c>
      <c r="P86" s="2">
        <f t="shared" si="18"/>
        <v>239764.8</v>
      </c>
      <c r="Q86" s="2">
        <f t="shared" si="19"/>
        <v>10726.32</v>
      </c>
      <c r="R86" s="26">
        <f t="shared" si="20"/>
        <v>203800.08</v>
      </c>
      <c r="S86" s="27">
        <f t="shared" si="13"/>
        <v>9117.3719999999994</v>
      </c>
      <c r="T86" s="27">
        <f t="shared" si="14"/>
        <v>173230.06799999997</v>
      </c>
      <c r="U86" s="20">
        <f t="shared" si="15"/>
        <v>17323.006799999996</v>
      </c>
    </row>
    <row r="87" spans="1:21" ht="36" x14ac:dyDescent="0.25">
      <c r="A87" s="3">
        <v>164</v>
      </c>
      <c r="B87" s="3" t="s">
        <v>7</v>
      </c>
      <c r="C87" s="4" t="s">
        <v>187</v>
      </c>
      <c r="D87" s="13" t="s">
        <v>188</v>
      </c>
      <c r="E87" s="5">
        <v>2014</v>
      </c>
      <c r="F87" s="4" t="s">
        <v>10</v>
      </c>
      <c r="G87" s="4" t="s">
        <v>11</v>
      </c>
      <c r="H87" s="6" t="s">
        <v>12</v>
      </c>
      <c r="I87" s="4" t="s">
        <v>13</v>
      </c>
      <c r="J87" s="16">
        <v>1</v>
      </c>
      <c r="K87" s="7">
        <v>66259.03</v>
      </c>
      <c r="L87" s="7">
        <v>66259.03</v>
      </c>
      <c r="M87" s="2">
        <v>18736</v>
      </c>
      <c r="N87" s="2">
        <f t="shared" si="16"/>
        <v>18736</v>
      </c>
      <c r="O87" s="2">
        <f t="shared" si="17"/>
        <v>22483.200000000001</v>
      </c>
      <c r="P87" s="2">
        <f t="shared" si="18"/>
        <v>22483.200000000001</v>
      </c>
      <c r="Q87" s="2">
        <f t="shared" si="19"/>
        <v>19110.72</v>
      </c>
      <c r="R87" s="26">
        <f t="shared" si="20"/>
        <v>19110.72</v>
      </c>
      <c r="S87" s="27">
        <f t="shared" si="13"/>
        <v>16244.112000000001</v>
      </c>
      <c r="T87" s="27">
        <f t="shared" si="14"/>
        <v>16244.112000000001</v>
      </c>
      <c r="U87" s="20">
        <f t="shared" si="15"/>
        <v>1624.4112</v>
      </c>
    </row>
    <row r="88" spans="1:21" ht="24" x14ac:dyDescent="0.25">
      <c r="A88" s="3">
        <v>165</v>
      </c>
      <c r="B88" s="3" t="s">
        <v>7</v>
      </c>
      <c r="C88" s="4" t="s">
        <v>189</v>
      </c>
      <c r="D88" s="13" t="s">
        <v>190</v>
      </c>
      <c r="E88" s="5">
        <v>2011</v>
      </c>
      <c r="F88" s="4" t="s">
        <v>10</v>
      </c>
      <c r="G88" s="4" t="s">
        <v>11</v>
      </c>
      <c r="H88" s="6" t="s">
        <v>12</v>
      </c>
      <c r="I88" s="4" t="s">
        <v>13</v>
      </c>
      <c r="J88" s="16">
        <v>1</v>
      </c>
      <c r="K88" s="7">
        <v>54284.51</v>
      </c>
      <c r="L88" s="7">
        <v>54284.51</v>
      </c>
      <c r="M88" s="2">
        <v>8169</v>
      </c>
      <c r="N88" s="2">
        <f t="shared" si="16"/>
        <v>8169</v>
      </c>
      <c r="O88" s="2">
        <f t="shared" si="17"/>
        <v>9802.7999999999993</v>
      </c>
      <c r="P88" s="2">
        <f t="shared" si="18"/>
        <v>9802.7999999999993</v>
      </c>
      <c r="Q88" s="2">
        <f t="shared" si="19"/>
        <v>8332.3799999999992</v>
      </c>
      <c r="R88" s="26">
        <f t="shared" si="20"/>
        <v>8332.3799999999992</v>
      </c>
      <c r="S88" s="27">
        <f t="shared" si="13"/>
        <v>7082.5229999999992</v>
      </c>
      <c r="T88" s="27">
        <f t="shared" si="14"/>
        <v>7082.5229999999992</v>
      </c>
      <c r="U88" s="20">
        <f t="shared" si="15"/>
        <v>708.25229999999988</v>
      </c>
    </row>
    <row r="89" spans="1:21" ht="48" x14ac:dyDescent="0.25">
      <c r="A89" s="3">
        <v>166</v>
      </c>
      <c r="B89" s="3" t="s">
        <v>7</v>
      </c>
      <c r="C89" s="4" t="s">
        <v>191</v>
      </c>
      <c r="D89" s="13" t="s">
        <v>192</v>
      </c>
      <c r="E89" s="5">
        <v>2014</v>
      </c>
      <c r="F89" s="4" t="s">
        <v>10</v>
      </c>
      <c r="G89" s="4" t="s">
        <v>11</v>
      </c>
      <c r="H89" s="6" t="s">
        <v>12</v>
      </c>
      <c r="I89" s="4" t="s">
        <v>13</v>
      </c>
      <c r="J89" s="16">
        <v>5</v>
      </c>
      <c r="K89" s="7">
        <v>1528.8600000000001</v>
      </c>
      <c r="L89" s="7">
        <v>7644.3</v>
      </c>
      <c r="M89" s="2">
        <v>432</v>
      </c>
      <c r="N89" s="2">
        <f t="shared" si="16"/>
        <v>2160</v>
      </c>
      <c r="O89" s="2">
        <f t="shared" si="17"/>
        <v>518.4</v>
      </c>
      <c r="P89" s="2">
        <f t="shared" si="18"/>
        <v>2592</v>
      </c>
      <c r="Q89" s="2">
        <f t="shared" si="19"/>
        <v>440.64</v>
      </c>
      <c r="R89" s="26">
        <f t="shared" si="20"/>
        <v>2203.2000000000003</v>
      </c>
      <c r="S89" s="27">
        <f t="shared" si="13"/>
        <v>374.54399999999998</v>
      </c>
      <c r="T89" s="27">
        <f t="shared" si="14"/>
        <v>1872.7200000000003</v>
      </c>
      <c r="U89" s="20">
        <f t="shared" si="15"/>
        <v>187.27200000000005</v>
      </c>
    </row>
    <row r="90" spans="1:21" ht="48" x14ac:dyDescent="0.25">
      <c r="A90" s="3">
        <v>167</v>
      </c>
      <c r="B90" s="3" t="s">
        <v>7</v>
      </c>
      <c r="C90" s="4" t="s">
        <v>193</v>
      </c>
      <c r="D90" s="13" t="s">
        <v>194</v>
      </c>
      <c r="E90" s="5">
        <v>2014</v>
      </c>
      <c r="F90" s="4" t="s">
        <v>10</v>
      </c>
      <c r="G90" s="4" t="s">
        <v>11</v>
      </c>
      <c r="H90" s="6" t="s">
        <v>12</v>
      </c>
      <c r="I90" s="4" t="s">
        <v>13</v>
      </c>
      <c r="J90" s="16">
        <v>4</v>
      </c>
      <c r="K90" s="7">
        <v>1528.86</v>
      </c>
      <c r="L90" s="7">
        <v>6115.44</v>
      </c>
      <c r="M90" s="2">
        <v>432</v>
      </c>
      <c r="N90" s="2">
        <f t="shared" si="16"/>
        <v>1728</v>
      </c>
      <c r="O90" s="2">
        <f t="shared" si="17"/>
        <v>518.4</v>
      </c>
      <c r="P90" s="2">
        <f t="shared" si="18"/>
        <v>2073.6</v>
      </c>
      <c r="Q90" s="2">
        <f t="shared" si="19"/>
        <v>440.64</v>
      </c>
      <c r="R90" s="26">
        <f t="shared" si="20"/>
        <v>1762.56</v>
      </c>
      <c r="S90" s="27">
        <f t="shared" si="13"/>
        <v>374.54399999999998</v>
      </c>
      <c r="T90" s="27">
        <f t="shared" si="14"/>
        <v>1498.1759999999999</v>
      </c>
      <c r="U90" s="20">
        <f t="shared" si="15"/>
        <v>149.8176</v>
      </c>
    </row>
    <row r="91" spans="1:21" ht="24" x14ac:dyDescent="0.25">
      <c r="A91" s="3">
        <v>168</v>
      </c>
      <c r="B91" s="3" t="s">
        <v>7</v>
      </c>
      <c r="C91" s="4" t="s">
        <v>195</v>
      </c>
      <c r="D91" s="13" t="s">
        <v>196</v>
      </c>
      <c r="E91" s="5">
        <v>2014</v>
      </c>
      <c r="F91" s="4" t="s">
        <v>10</v>
      </c>
      <c r="G91" s="4" t="s">
        <v>11</v>
      </c>
      <c r="H91" s="6" t="s">
        <v>12</v>
      </c>
      <c r="I91" s="4" t="s">
        <v>13</v>
      </c>
      <c r="J91" s="16">
        <v>1</v>
      </c>
      <c r="K91" s="7">
        <v>269444.99</v>
      </c>
      <c r="L91" s="7">
        <v>269444.99</v>
      </c>
      <c r="M91" s="2">
        <v>76192</v>
      </c>
      <c r="N91" s="2">
        <f t="shared" si="16"/>
        <v>76192</v>
      </c>
      <c r="O91" s="2">
        <f t="shared" si="17"/>
        <v>91430.399999999994</v>
      </c>
      <c r="P91" s="2">
        <f t="shared" si="18"/>
        <v>91430.399999999994</v>
      </c>
      <c r="Q91" s="2">
        <f t="shared" si="19"/>
        <v>77715.839999999997</v>
      </c>
      <c r="R91" s="26">
        <f t="shared" si="20"/>
        <v>77715.839999999997</v>
      </c>
      <c r="S91" s="27">
        <f t="shared" si="13"/>
        <v>66058.463999999993</v>
      </c>
      <c r="T91" s="27">
        <f t="shared" si="14"/>
        <v>66058.463999999993</v>
      </c>
      <c r="U91" s="20">
        <f t="shared" si="15"/>
        <v>6605.8463999999994</v>
      </c>
    </row>
    <row r="92" spans="1:21" ht="48" x14ac:dyDescent="0.25">
      <c r="A92" s="3">
        <v>169</v>
      </c>
      <c r="B92" s="3" t="s">
        <v>7</v>
      </c>
      <c r="C92" s="4" t="s">
        <v>197</v>
      </c>
      <c r="D92" s="13" t="s">
        <v>198</v>
      </c>
      <c r="E92" s="5">
        <v>2011</v>
      </c>
      <c r="F92" s="4" t="s">
        <v>10</v>
      </c>
      <c r="G92" s="4" t="s">
        <v>11</v>
      </c>
      <c r="H92" s="6" t="s">
        <v>12</v>
      </c>
      <c r="I92" s="4" t="s">
        <v>13</v>
      </c>
      <c r="J92" s="16">
        <v>1</v>
      </c>
      <c r="K92" s="7">
        <v>381124.26</v>
      </c>
      <c r="L92" s="7">
        <v>381124.26</v>
      </c>
      <c r="M92" s="2">
        <v>57356</v>
      </c>
      <c r="N92" s="2">
        <f t="shared" si="16"/>
        <v>57356</v>
      </c>
      <c r="O92" s="2">
        <f t="shared" si="17"/>
        <v>68827.199999999997</v>
      </c>
      <c r="P92" s="2">
        <f t="shared" si="18"/>
        <v>68827.199999999997</v>
      </c>
      <c r="Q92" s="2">
        <f t="shared" si="19"/>
        <v>58503.119999999995</v>
      </c>
      <c r="R92" s="26">
        <f t="shared" si="20"/>
        <v>58503.119999999995</v>
      </c>
      <c r="S92" s="27">
        <f t="shared" si="13"/>
        <v>49727.651999999995</v>
      </c>
      <c r="T92" s="27">
        <f t="shared" si="14"/>
        <v>49727.651999999995</v>
      </c>
      <c r="U92" s="20">
        <f t="shared" si="15"/>
        <v>4972.7651999999998</v>
      </c>
    </row>
    <row r="93" spans="1:21" ht="24" x14ac:dyDescent="0.25">
      <c r="A93" s="3">
        <v>170</v>
      </c>
      <c r="B93" s="3" t="s">
        <v>7</v>
      </c>
      <c r="C93" s="4" t="s">
        <v>199</v>
      </c>
      <c r="D93" s="13" t="s">
        <v>200</v>
      </c>
      <c r="E93" s="5">
        <v>2012</v>
      </c>
      <c r="F93" s="4" t="s">
        <v>10</v>
      </c>
      <c r="G93" s="4" t="s">
        <v>11</v>
      </c>
      <c r="H93" s="6" t="s">
        <v>12</v>
      </c>
      <c r="I93" s="4" t="s">
        <v>13</v>
      </c>
      <c r="J93" s="16">
        <v>26</v>
      </c>
      <c r="K93" s="7">
        <v>327.28153846153845</v>
      </c>
      <c r="L93" s="7">
        <v>8509.32</v>
      </c>
      <c r="M93" s="2">
        <v>48</v>
      </c>
      <c r="N93" s="2">
        <f t="shared" si="16"/>
        <v>1248</v>
      </c>
      <c r="O93" s="2">
        <f t="shared" si="17"/>
        <v>57.599999999999994</v>
      </c>
      <c r="P93" s="2">
        <f t="shared" si="18"/>
        <v>1497.6</v>
      </c>
      <c r="Q93" s="2">
        <f t="shared" si="19"/>
        <v>48.959999999999994</v>
      </c>
      <c r="R93" s="26">
        <f t="shared" si="20"/>
        <v>1272.96</v>
      </c>
      <c r="S93" s="27">
        <f t="shared" si="13"/>
        <v>41.615999999999993</v>
      </c>
      <c r="T93" s="27">
        <f t="shared" si="14"/>
        <v>1082.0160000000001</v>
      </c>
      <c r="U93" s="20">
        <f t="shared" si="15"/>
        <v>108.20160000000001</v>
      </c>
    </row>
    <row r="94" spans="1:21" ht="24" x14ac:dyDescent="0.25">
      <c r="A94" s="3">
        <v>171</v>
      </c>
      <c r="B94" s="3" t="s">
        <v>7</v>
      </c>
      <c r="C94" s="4" t="s">
        <v>201</v>
      </c>
      <c r="D94" s="13" t="s">
        <v>202</v>
      </c>
      <c r="E94" s="5">
        <v>2012</v>
      </c>
      <c r="F94" s="4" t="s">
        <v>10</v>
      </c>
      <c r="G94" s="4" t="s">
        <v>11</v>
      </c>
      <c r="H94" s="6" t="s">
        <v>12</v>
      </c>
      <c r="I94" s="4" t="s">
        <v>13</v>
      </c>
      <c r="J94" s="16">
        <v>240</v>
      </c>
      <c r="K94" s="7">
        <v>145.39508333333333</v>
      </c>
      <c r="L94" s="7">
        <v>34894.82</v>
      </c>
      <c r="M94" s="2">
        <v>21</v>
      </c>
      <c r="N94" s="2">
        <f t="shared" si="16"/>
        <v>5040</v>
      </c>
      <c r="O94" s="2">
        <f t="shared" si="17"/>
        <v>25.2</v>
      </c>
      <c r="P94" s="2">
        <f t="shared" si="18"/>
        <v>6048</v>
      </c>
      <c r="Q94" s="2">
        <f t="shared" si="19"/>
        <v>21.42</v>
      </c>
      <c r="R94" s="26">
        <f t="shared" si="20"/>
        <v>5140.8</v>
      </c>
      <c r="S94" s="27">
        <f t="shared" si="13"/>
        <v>18.207000000000001</v>
      </c>
      <c r="T94" s="27">
        <f t="shared" si="14"/>
        <v>4369.68</v>
      </c>
      <c r="U94" s="20">
        <f t="shared" si="15"/>
        <v>436.96800000000002</v>
      </c>
    </row>
    <row r="95" spans="1:21" ht="36" x14ac:dyDescent="0.25">
      <c r="A95" s="3">
        <v>172</v>
      </c>
      <c r="B95" s="3" t="s">
        <v>7</v>
      </c>
      <c r="C95" s="4" t="s">
        <v>203</v>
      </c>
      <c r="D95" s="13" t="s">
        <v>204</v>
      </c>
      <c r="E95" s="5">
        <v>2012</v>
      </c>
      <c r="F95" s="4" t="s">
        <v>10</v>
      </c>
      <c r="G95" s="4" t="s">
        <v>11</v>
      </c>
      <c r="H95" s="6" t="s">
        <v>12</v>
      </c>
      <c r="I95" s="4" t="s">
        <v>13</v>
      </c>
      <c r="J95" s="16">
        <v>3</v>
      </c>
      <c r="K95" s="7">
        <v>18070.663333333334</v>
      </c>
      <c r="L95" s="7">
        <v>54211.99</v>
      </c>
      <c r="M95" s="2">
        <v>2656</v>
      </c>
      <c r="N95" s="2">
        <f t="shared" si="16"/>
        <v>7968</v>
      </c>
      <c r="O95" s="2">
        <f t="shared" si="17"/>
        <v>3187.2</v>
      </c>
      <c r="P95" s="2">
        <f t="shared" si="18"/>
        <v>9561.6</v>
      </c>
      <c r="Q95" s="2">
        <f t="shared" si="19"/>
        <v>2709.12</v>
      </c>
      <c r="R95" s="26">
        <f t="shared" si="20"/>
        <v>8127.36</v>
      </c>
      <c r="S95" s="27">
        <f t="shared" si="13"/>
        <v>2302.752</v>
      </c>
      <c r="T95" s="27">
        <f t="shared" si="14"/>
        <v>6908.2560000000003</v>
      </c>
      <c r="U95" s="20">
        <f t="shared" si="15"/>
        <v>690.82560000000001</v>
      </c>
    </row>
    <row r="96" spans="1:21" ht="36" x14ac:dyDescent="0.25">
      <c r="A96" s="3">
        <v>173</v>
      </c>
      <c r="B96" s="3" t="s">
        <v>7</v>
      </c>
      <c r="C96" s="4" t="s">
        <v>205</v>
      </c>
      <c r="D96" s="13" t="s">
        <v>206</v>
      </c>
      <c r="E96" s="5">
        <v>2014</v>
      </c>
      <c r="F96" s="4" t="s">
        <v>10</v>
      </c>
      <c r="G96" s="4" t="s">
        <v>11</v>
      </c>
      <c r="H96" s="6" t="s">
        <v>12</v>
      </c>
      <c r="I96" s="4" t="s">
        <v>39</v>
      </c>
      <c r="J96" s="16">
        <v>2</v>
      </c>
      <c r="K96" s="7">
        <v>3225.2849999999999</v>
      </c>
      <c r="L96" s="7">
        <v>6450.57</v>
      </c>
      <c r="M96" s="2">
        <v>912</v>
      </c>
      <c r="N96" s="2">
        <f t="shared" si="16"/>
        <v>1824</v>
      </c>
      <c r="O96" s="2">
        <f t="shared" si="17"/>
        <v>1094.3999999999999</v>
      </c>
      <c r="P96" s="2">
        <f t="shared" si="18"/>
        <v>2188.7999999999997</v>
      </c>
      <c r="Q96" s="2">
        <f t="shared" si="19"/>
        <v>930.2399999999999</v>
      </c>
      <c r="R96" s="26">
        <f t="shared" si="20"/>
        <v>1860.4799999999998</v>
      </c>
      <c r="S96" s="27">
        <f t="shared" si="13"/>
        <v>790.70399999999984</v>
      </c>
      <c r="T96" s="27">
        <f t="shared" si="14"/>
        <v>1581.4079999999997</v>
      </c>
      <c r="U96" s="20">
        <f t="shared" si="15"/>
        <v>158.14079999999996</v>
      </c>
    </row>
    <row r="97" spans="1:21" ht="24" x14ac:dyDescent="0.25">
      <c r="A97" s="3">
        <v>176</v>
      </c>
      <c r="B97" s="3" t="s">
        <v>7</v>
      </c>
      <c r="C97" s="4" t="s">
        <v>207</v>
      </c>
      <c r="D97" s="13" t="s">
        <v>208</v>
      </c>
      <c r="E97" s="5">
        <v>2014</v>
      </c>
      <c r="F97" s="4" t="s">
        <v>10</v>
      </c>
      <c r="G97" s="4" t="s">
        <v>11</v>
      </c>
      <c r="H97" s="6" t="s">
        <v>12</v>
      </c>
      <c r="I97" s="4" t="s">
        <v>13</v>
      </c>
      <c r="J97" s="16">
        <v>1</v>
      </c>
      <c r="K97" s="7">
        <v>34787.839999999997</v>
      </c>
      <c r="L97" s="7">
        <v>34787.839999999997</v>
      </c>
      <c r="M97" s="2">
        <v>9837</v>
      </c>
      <c r="N97" s="2">
        <f t="shared" si="16"/>
        <v>9837</v>
      </c>
      <c r="O97" s="2">
        <f t="shared" si="17"/>
        <v>11804.4</v>
      </c>
      <c r="P97" s="2">
        <f t="shared" si="18"/>
        <v>11804.4</v>
      </c>
      <c r="Q97" s="2">
        <f t="shared" si="19"/>
        <v>10033.74</v>
      </c>
      <c r="R97" s="26">
        <f t="shared" si="20"/>
        <v>10033.74</v>
      </c>
      <c r="S97" s="27">
        <f t="shared" si="13"/>
        <v>8528.6790000000001</v>
      </c>
      <c r="T97" s="27">
        <f t="shared" si="14"/>
        <v>8528.6790000000001</v>
      </c>
      <c r="U97" s="20">
        <f t="shared" si="15"/>
        <v>852.86789999999996</v>
      </c>
    </row>
    <row r="98" spans="1:21" ht="24" x14ac:dyDescent="0.25">
      <c r="A98" s="3">
        <v>177</v>
      </c>
      <c r="B98" s="3" t="s">
        <v>7</v>
      </c>
      <c r="C98" s="4" t="s">
        <v>209</v>
      </c>
      <c r="D98" s="13" t="s">
        <v>210</v>
      </c>
      <c r="E98" s="5">
        <v>2014</v>
      </c>
      <c r="F98" s="4" t="s">
        <v>10</v>
      </c>
      <c r="G98" s="4" t="s">
        <v>11</v>
      </c>
      <c r="H98" s="6" t="s">
        <v>12</v>
      </c>
      <c r="I98" s="4" t="s">
        <v>13</v>
      </c>
      <c r="J98" s="16">
        <v>1</v>
      </c>
      <c r="K98" s="7">
        <v>54651.25</v>
      </c>
      <c r="L98" s="7">
        <v>54651.25</v>
      </c>
      <c r="M98" s="2">
        <v>15454</v>
      </c>
      <c r="N98" s="2">
        <f t="shared" si="16"/>
        <v>15454</v>
      </c>
      <c r="O98" s="2">
        <f t="shared" si="17"/>
        <v>18544.8</v>
      </c>
      <c r="P98" s="2">
        <f t="shared" si="18"/>
        <v>18544.8</v>
      </c>
      <c r="Q98" s="2">
        <f t="shared" si="19"/>
        <v>15763.079999999998</v>
      </c>
      <c r="R98" s="26">
        <f t="shared" si="20"/>
        <v>15763.079999999998</v>
      </c>
      <c r="S98" s="27">
        <f t="shared" si="13"/>
        <v>13398.617999999999</v>
      </c>
      <c r="T98" s="27">
        <f t="shared" si="14"/>
        <v>13398.617999999999</v>
      </c>
      <c r="U98" s="20">
        <f t="shared" si="15"/>
        <v>1339.8617999999999</v>
      </c>
    </row>
    <row r="99" spans="1:21" ht="24" x14ac:dyDescent="0.25">
      <c r="A99" s="3">
        <v>178</v>
      </c>
      <c r="B99" s="3" t="s">
        <v>7</v>
      </c>
      <c r="C99" s="4" t="s">
        <v>211</v>
      </c>
      <c r="D99" s="13" t="s">
        <v>212</v>
      </c>
      <c r="E99" s="5">
        <v>2014</v>
      </c>
      <c r="F99" s="4" t="s">
        <v>10</v>
      </c>
      <c r="G99" s="4" t="s">
        <v>11</v>
      </c>
      <c r="H99" s="6" t="s">
        <v>12</v>
      </c>
      <c r="I99" s="4" t="s">
        <v>13</v>
      </c>
      <c r="J99" s="16">
        <v>1</v>
      </c>
      <c r="K99" s="7">
        <v>175549.71</v>
      </c>
      <c r="L99" s="7">
        <v>175549.71</v>
      </c>
      <c r="M99" s="2">
        <v>49641</v>
      </c>
      <c r="N99" s="2">
        <f t="shared" si="16"/>
        <v>49641</v>
      </c>
      <c r="O99" s="2">
        <f t="shared" si="17"/>
        <v>59569.2</v>
      </c>
      <c r="P99" s="2">
        <f t="shared" si="18"/>
        <v>59569.2</v>
      </c>
      <c r="Q99" s="2">
        <f t="shared" si="19"/>
        <v>50633.82</v>
      </c>
      <c r="R99" s="26">
        <f t="shared" si="20"/>
        <v>50633.82</v>
      </c>
      <c r="S99" s="27">
        <f t="shared" si="13"/>
        <v>43038.746999999996</v>
      </c>
      <c r="T99" s="27">
        <f t="shared" si="14"/>
        <v>43038.746999999996</v>
      </c>
      <c r="U99" s="20">
        <f t="shared" si="15"/>
        <v>4303.8746999999994</v>
      </c>
    </row>
    <row r="100" spans="1:21" ht="24" x14ac:dyDescent="0.25">
      <c r="A100" s="3">
        <v>179</v>
      </c>
      <c r="B100" s="3" t="s">
        <v>7</v>
      </c>
      <c r="C100" s="4" t="s">
        <v>213</v>
      </c>
      <c r="D100" s="13" t="s">
        <v>214</v>
      </c>
      <c r="E100" s="5">
        <v>2012</v>
      </c>
      <c r="F100" s="4" t="s">
        <v>10</v>
      </c>
      <c r="G100" s="4" t="s">
        <v>11</v>
      </c>
      <c r="H100" s="6" t="s">
        <v>12</v>
      </c>
      <c r="I100" s="4" t="s">
        <v>13</v>
      </c>
      <c r="J100" s="16">
        <v>1</v>
      </c>
      <c r="K100" s="7">
        <v>235.75</v>
      </c>
      <c r="L100" s="14">
        <v>235.75</v>
      </c>
      <c r="M100" s="2">
        <v>35</v>
      </c>
      <c r="N100" s="2">
        <f t="shared" si="16"/>
        <v>35</v>
      </c>
      <c r="O100" s="2">
        <f t="shared" si="17"/>
        <v>42</v>
      </c>
      <c r="P100" s="2">
        <f t="shared" si="18"/>
        <v>42</v>
      </c>
      <c r="Q100" s="2">
        <f t="shared" si="19"/>
        <v>35.699999999999996</v>
      </c>
      <c r="R100" s="26">
        <f t="shared" si="20"/>
        <v>35.699999999999996</v>
      </c>
      <c r="S100" s="27">
        <f t="shared" si="13"/>
        <v>30.344999999999999</v>
      </c>
      <c r="T100" s="27">
        <f t="shared" si="14"/>
        <v>30.344999999999999</v>
      </c>
      <c r="U100" s="20">
        <f t="shared" si="15"/>
        <v>3.0345</v>
      </c>
    </row>
    <row r="101" spans="1:21" ht="24" x14ac:dyDescent="0.25">
      <c r="A101" s="3">
        <v>181</v>
      </c>
      <c r="B101" s="3" t="s">
        <v>7</v>
      </c>
      <c r="C101" s="4" t="s">
        <v>216</v>
      </c>
      <c r="D101" s="13" t="s">
        <v>217</v>
      </c>
      <c r="E101" s="5">
        <v>2012</v>
      </c>
      <c r="F101" s="4" t="s">
        <v>10</v>
      </c>
      <c r="G101" s="4" t="s">
        <v>11</v>
      </c>
      <c r="H101" s="6" t="s">
        <v>12</v>
      </c>
      <c r="I101" s="4" t="s">
        <v>215</v>
      </c>
      <c r="J101" s="16">
        <v>1.4999999999999999E-2</v>
      </c>
      <c r="K101" s="7">
        <v>4675.333333333333</v>
      </c>
      <c r="L101" s="14">
        <v>70.13</v>
      </c>
      <c r="M101" s="2">
        <v>687</v>
      </c>
      <c r="N101" s="2">
        <f t="shared" si="16"/>
        <v>10.305</v>
      </c>
      <c r="O101" s="2">
        <f t="shared" si="17"/>
        <v>824.4</v>
      </c>
      <c r="P101" s="2">
        <f t="shared" si="18"/>
        <v>12.366</v>
      </c>
      <c r="Q101" s="2">
        <f t="shared" si="19"/>
        <v>700.74</v>
      </c>
      <c r="R101" s="26">
        <f t="shared" si="20"/>
        <v>10.511099999999999</v>
      </c>
      <c r="S101" s="27">
        <f t="shared" si="13"/>
        <v>595.62900000000002</v>
      </c>
      <c r="T101" s="27">
        <f t="shared" si="14"/>
        <v>8.9344349999999988</v>
      </c>
      <c r="U101" s="20">
        <f t="shared" si="15"/>
        <v>0.89344349999999984</v>
      </c>
    </row>
    <row r="102" spans="1:21" ht="24" x14ac:dyDescent="0.25">
      <c r="A102" s="3">
        <v>182</v>
      </c>
      <c r="B102" s="3" t="s">
        <v>7</v>
      </c>
      <c r="C102" s="4" t="s">
        <v>218</v>
      </c>
      <c r="D102" s="13" t="s">
        <v>219</v>
      </c>
      <c r="E102" s="5">
        <v>2014</v>
      </c>
      <c r="F102" s="4" t="s">
        <v>10</v>
      </c>
      <c r="G102" s="4" t="s">
        <v>11</v>
      </c>
      <c r="H102" s="6" t="s">
        <v>12</v>
      </c>
      <c r="I102" s="4" t="s">
        <v>215</v>
      </c>
      <c r="J102" s="16">
        <v>1.9</v>
      </c>
      <c r="K102" s="7">
        <v>3625.3736842105263</v>
      </c>
      <c r="L102" s="7">
        <v>6888.21</v>
      </c>
      <c r="M102" s="2">
        <v>513</v>
      </c>
      <c r="N102" s="2">
        <f t="shared" si="16"/>
        <v>974.69999999999993</v>
      </c>
      <c r="O102" s="2">
        <f t="shared" si="17"/>
        <v>615.6</v>
      </c>
      <c r="P102" s="2">
        <f t="shared" si="18"/>
        <v>1169.6399999999999</v>
      </c>
      <c r="Q102" s="2">
        <f t="shared" si="19"/>
        <v>523.2600000000001</v>
      </c>
      <c r="R102" s="26">
        <f t="shared" si="20"/>
        <v>994.19399999999985</v>
      </c>
      <c r="S102" s="27">
        <f t="shared" si="13"/>
        <v>444.77100000000013</v>
      </c>
      <c r="T102" s="27">
        <f t="shared" si="14"/>
        <v>845.06489999999985</v>
      </c>
      <c r="U102" s="20">
        <f t="shared" si="15"/>
        <v>84.506489999999985</v>
      </c>
    </row>
    <row r="103" spans="1:21" ht="24" x14ac:dyDescent="0.25">
      <c r="A103" s="3">
        <v>183</v>
      </c>
      <c r="B103" s="3" t="s">
        <v>7</v>
      </c>
      <c r="C103" s="4" t="s">
        <v>220</v>
      </c>
      <c r="D103" s="13" t="s">
        <v>221</v>
      </c>
      <c r="E103" s="5">
        <v>2012</v>
      </c>
      <c r="F103" s="4" t="s">
        <v>10</v>
      </c>
      <c r="G103" s="4" t="s">
        <v>11</v>
      </c>
      <c r="H103" s="6" t="s">
        <v>12</v>
      </c>
      <c r="I103" s="4" t="s">
        <v>215</v>
      </c>
      <c r="J103" s="16">
        <v>0.127</v>
      </c>
      <c r="K103" s="7">
        <v>84875.905511811026</v>
      </c>
      <c r="L103" s="7">
        <v>10779.24</v>
      </c>
      <c r="M103" s="2">
        <v>12475</v>
      </c>
      <c r="N103" s="2">
        <f t="shared" si="16"/>
        <v>1584.325</v>
      </c>
      <c r="O103" s="2">
        <f t="shared" si="17"/>
        <v>14970</v>
      </c>
      <c r="P103" s="2">
        <f t="shared" si="18"/>
        <v>1901.19</v>
      </c>
      <c r="Q103" s="2">
        <f t="shared" si="19"/>
        <v>12724.499999999998</v>
      </c>
      <c r="R103" s="26">
        <f t="shared" si="20"/>
        <v>1616.0115000000001</v>
      </c>
      <c r="S103" s="27">
        <f t="shared" si="13"/>
        <v>10815.824999999997</v>
      </c>
      <c r="T103" s="27">
        <f t="shared" si="14"/>
        <v>1373.6097750000001</v>
      </c>
      <c r="U103" s="20">
        <f t="shared" si="15"/>
        <v>137.36097750000002</v>
      </c>
    </row>
    <row r="104" spans="1:21" ht="24" x14ac:dyDescent="0.25">
      <c r="A104" s="3">
        <v>184</v>
      </c>
      <c r="B104" s="3" t="s">
        <v>7</v>
      </c>
      <c r="C104" s="4" t="s">
        <v>222</v>
      </c>
      <c r="D104" s="13" t="s">
        <v>223</v>
      </c>
      <c r="E104" s="5">
        <v>2012</v>
      </c>
      <c r="F104" s="4" t="s">
        <v>10</v>
      </c>
      <c r="G104" s="4" t="s">
        <v>11</v>
      </c>
      <c r="H104" s="6" t="s">
        <v>12</v>
      </c>
      <c r="I104" s="4" t="s">
        <v>215</v>
      </c>
      <c r="J104" s="16">
        <v>5.0999999999999997E-2</v>
      </c>
      <c r="K104" s="7">
        <v>37892.941176470587</v>
      </c>
      <c r="L104" s="7">
        <v>1932.54</v>
      </c>
      <c r="M104" s="2">
        <v>5570</v>
      </c>
      <c r="N104" s="2">
        <f t="shared" si="16"/>
        <v>284.07</v>
      </c>
      <c r="O104" s="2">
        <f t="shared" si="17"/>
        <v>6684</v>
      </c>
      <c r="P104" s="2">
        <f t="shared" si="18"/>
        <v>340.88399999999996</v>
      </c>
      <c r="Q104" s="2">
        <f t="shared" si="19"/>
        <v>5681.4000000000005</v>
      </c>
      <c r="R104" s="26">
        <f t="shared" si="20"/>
        <v>289.75139999999999</v>
      </c>
      <c r="S104" s="27">
        <f t="shared" si="13"/>
        <v>4829.1900000000005</v>
      </c>
      <c r="T104" s="27">
        <f t="shared" si="14"/>
        <v>246.28868999999997</v>
      </c>
      <c r="U104" s="20">
        <f t="shared" si="15"/>
        <v>24.628868999999995</v>
      </c>
    </row>
    <row r="105" spans="1:21" ht="24" x14ac:dyDescent="0.25">
      <c r="A105" s="3">
        <v>185</v>
      </c>
      <c r="B105" s="3" t="s">
        <v>7</v>
      </c>
      <c r="C105" s="4" t="s">
        <v>224</v>
      </c>
      <c r="D105" s="13" t="s">
        <v>225</v>
      </c>
      <c r="E105" s="5">
        <v>2012</v>
      </c>
      <c r="F105" s="4" t="s">
        <v>10</v>
      </c>
      <c r="G105" s="4" t="s">
        <v>11</v>
      </c>
      <c r="H105" s="6" t="s">
        <v>12</v>
      </c>
      <c r="I105" s="4" t="s">
        <v>226</v>
      </c>
      <c r="J105" s="16">
        <v>100</v>
      </c>
      <c r="K105" s="7">
        <v>21.355900000000002</v>
      </c>
      <c r="L105" s="7">
        <v>2135.59</v>
      </c>
      <c r="M105" s="2">
        <v>3</v>
      </c>
      <c r="N105" s="2">
        <f t="shared" si="16"/>
        <v>300</v>
      </c>
      <c r="O105" s="2">
        <f t="shared" si="17"/>
        <v>3.5999999999999996</v>
      </c>
      <c r="P105" s="2">
        <f t="shared" si="18"/>
        <v>360</v>
      </c>
      <c r="Q105" s="2">
        <f t="shared" si="19"/>
        <v>3.0599999999999996</v>
      </c>
      <c r="R105" s="26">
        <f t="shared" si="20"/>
        <v>306</v>
      </c>
      <c r="S105" s="27">
        <f t="shared" si="13"/>
        <v>2.6009999999999995</v>
      </c>
      <c r="T105" s="27">
        <f t="shared" si="14"/>
        <v>260.10000000000002</v>
      </c>
      <c r="U105" s="20">
        <f t="shared" si="15"/>
        <v>26.010000000000005</v>
      </c>
    </row>
    <row r="106" spans="1:21" ht="24" x14ac:dyDescent="0.25">
      <c r="A106" s="3">
        <v>186</v>
      </c>
      <c r="B106" s="3" t="s">
        <v>7</v>
      </c>
      <c r="C106" s="4" t="s">
        <v>227</v>
      </c>
      <c r="D106" s="13" t="s">
        <v>228</v>
      </c>
      <c r="E106" s="5">
        <v>2010</v>
      </c>
      <c r="F106" s="4" t="s">
        <v>10</v>
      </c>
      <c r="G106" s="4" t="s">
        <v>11</v>
      </c>
      <c r="H106" s="6" t="s">
        <v>12</v>
      </c>
      <c r="I106" s="4" t="s">
        <v>215</v>
      </c>
      <c r="J106" s="16">
        <v>1.0999999999999999E-2</v>
      </c>
      <c r="K106" s="7">
        <v>90272.727272727279</v>
      </c>
      <c r="L106" s="14">
        <v>993</v>
      </c>
      <c r="M106" s="2">
        <v>11035</v>
      </c>
      <c r="N106" s="2">
        <f t="shared" si="16"/>
        <v>121.38499999999999</v>
      </c>
      <c r="O106" s="2">
        <f t="shared" si="17"/>
        <v>13242</v>
      </c>
      <c r="P106" s="2">
        <f t="shared" si="18"/>
        <v>145.66199999999998</v>
      </c>
      <c r="Q106" s="2">
        <f t="shared" si="19"/>
        <v>11255.699999999999</v>
      </c>
      <c r="R106" s="26">
        <f t="shared" si="20"/>
        <v>123.81269999999998</v>
      </c>
      <c r="S106" s="27">
        <f t="shared" si="13"/>
        <v>9567.3449999999993</v>
      </c>
      <c r="T106" s="27">
        <f t="shared" si="14"/>
        <v>105.24079499999998</v>
      </c>
      <c r="U106" s="20">
        <f t="shared" si="15"/>
        <v>10.524079499999999</v>
      </c>
    </row>
    <row r="107" spans="1:21" ht="24" x14ac:dyDescent="0.25">
      <c r="A107" s="3">
        <v>189</v>
      </c>
      <c r="B107" s="3" t="s">
        <v>7</v>
      </c>
      <c r="C107" s="4" t="s">
        <v>229</v>
      </c>
      <c r="D107" s="13" t="s">
        <v>230</v>
      </c>
      <c r="E107" s="5">
        <v>2012</v>
      </c>
      <c r="F107" s="4" t="s">
        <v>10</v>
      </c>
      <c r="G107" s="4" t="s">
        <v>11</v>
      </c>
      <c r="H107" s="6" t="s">
        <v>12</v>
      </c>
      <c r="I107" s="4" t="s">
        <v>226</v>
      </c>
      <c r="J107" s="16">
        <v>25</v>
      </c>
      <c r="K107" s="7">
        <v>267.1456</v>
      </c>
      <c r="L107" s="7">
        <v>6678.64</v>
      </c>
      <c r="M107" s="2">
        <v>39</v>
      </c>
      <c r="N107" s="2">
        <f t="shared" si="16"/>
        <v>975</v>
      </c>
      <c r="O107" s="2">
        <f t="shared" si="17"/>
        <v>46.8</v>
      </c>
      <c r="P107" s="2">
        <f t="shared" si="18"/>
        <v>1170</v>
      </c>
      <c r="Q107" s="2">
        <f t="shared" si="19"/>
        <v>39.78</v>
      </c>
      <c r="R107" s="26">
        <f t="shared" si="20"/>
        <v>994.49999999999989</v>
      </c>
      <c r="S107" s="27">
        <f t="shared" si="13"/>
        <v>33.813000000000002</v>
      </c>
      <c r="T107" s="27">
        <f t="shared" si="14"/>
        <v>845.32499999999982</v>
      </c>
      <c r="U107" s="20">
        <f t="shared" si="15"/>
        <v>84.532499999999985</v>
      </c>
    </row>
    <row r="108" spans="1:21" ht="24" x14ac:dyDescent="0.25">
      <c r="A108" s="3">
        <v>190</v>
      </c>
      <c r="B108" s="3" t="s">
        <v>7</v>
      </c>
      <c r="C108" s="4" t="s">
        <v>231</v>
      </c>
      <c r="D108" s="13" t="s">
        <v>232</v>
      </c>
      <c r="E108" s="5">
        <v>2012</v>
      </c>
      <c r="F108" s="4" t="s">
        <v>10</v>
      </c>
      <c r="G108" s="4" t="s">
        <v>11</v>
      </c>
      <c r="H108" s="6" t="s">
        <v>12</v>
      </c>
      <c r="I108" s="4" t="s">
        <v>215</v>
      </c>
      <c r="J108" s="16">
        <v>0.1</v>
      </c>
      <c r="K108" s="7">
        <v>14204.8</v>
      </c>
      <c r="L108" s="7">
        <v>1420.48</v>
      </c>
      <c r="M108" s="2">
        <v>2088</v>
      </c>
      <c r="N108" s="2">
        <f t="shared" si="16"/>
        <v>208.8</v>
      </c>
      <c r="O108" s="2">
        <f t="shared" si="17"/>
        <v>2505.6</v>
      </c>
      <c r="P108" s="2">
        <f t="shared" si="18"/>
        <v>250.56</v>
      </c>
      <c r="Q108" s="2">
        <f t="shared" si="19"/>
        <v>2129.7599999999998</v>
      </c>
      <c r="R108" s="26">
        <f t="shared" si="20"/>
        <v>212.976</v>
      </c>
      <c r="S108" s="27">
        <f t="shared" si="13"/>
        <v>1810.2959999999998</v>
      </c>
      <c r="T108" s="27">
        <f t="shared" si="14"/>
        <v>181.02960000000002</v>
      </c>
      <c r="U108" s="20">
        <f t="shared" si="15"/>
        <v>18.102960000000003</v>
      </c>
    </row>
    <row r="109" spans="1:21" ht="24" x14ac:dyDescent="0.25">
      <c r="A109" s="3">
        <v>191</v>
      </c>
      <c r="B109" s="3" t="s">
        <v>7</v>
      </c>
      <c r="C109" s="4" t="s">
        <v>233</v>
      </c>
      <c r="D109" s="13" t="s">
        <v>234</v>
      </c>
      <c r="E109" s="5">
        <v>2012</v>
      </c>
      <c r="F109" s="4" t="s">
        <v>10</v>
      </c>
      <c r="G109" s="4" t="s">
        <v>11</v>
      </c>
      <c r="H109" s="6" t="s">
        <v>12</v>
      </c>
      <c r="I109" s="4" t="s">
        <v>226</v>
      </c>
      <c r="J109" s="16">
        <v>4</v>
      </c>
      <c r="K109" s="7">
        <v>38.725000000000001</v>
      </c>
      <c r="L109" s="14">
        <v>154.9</v>
      </c>
      <c r="M109" s="2">
        <v>4</v>
      </c>
      <c r="N109" s="2">
        <f t="shared" si="16"/>
        <v>16</v>
      </c>
      <c r="O109" s="2">
        <f t="shared" si="17"/>
        <v>4.8</v>
      </c>
      <c r="P109" s="2">
        <f t="shared" si="18"/>
        <v>19.2</v>
      </c>
      <c r="Q109" s="2">
        <f t="shared" si="19"/>
        <v>4.08</v>
      </c>
      <c r="R109" s="26">
        <f t="shared" si="20"/>
        <v>16.32</v>
      </c>
      <c r="S109" s="27">
        <f t="shared" si="13"/>
        <v>3.4680000000000004</v>
      </c>
      <c r="T109" s="27">
        <f t="shared" si="14"/>
        <v>13.872000000000002</v>
      </c>
      <c r="U109" s="20">
        <f t="shared" si="15"/>
        <v>1.3872</v>
      </c>
    </row>
    <row r="110" spans="1:21" ht="24" x14ac:dyDescent="0.25">
      <c r="A110" s="3">
        <v>192</v>
      </c>
      <c r="B110" s="3" t="s">
        <v>7</v>
      </c>
      <c r="C110" s="4" t="s">
        <v>235</v>
      </c>
      <c r="D110" s="13" t="s">
        <v>236</v>
      </c>
      <c r="E110" s="5">
        <v>2012</v>
      </c>
      <c r="F110" s="4" t="s">
        <v>10</v>
      </c>
      <c r="G110" s="4" t="s">
        <v>11</v>
      </c>
      <c r="H110" s="6" t="s">
        <v>12</v>
      </c>
      <c r="I110" s="4" t="s">
        <v>215</v>
      </c>
      <c r="J110" s="16">
        <v>0.06</v>
      </c>
      <c r="K110" s="7">
        <v>42407.666666666672</v>
      </c>
      <c r="L110" s="7">
        <v>2544.46</v>
      </c>
      <c r="M110" s="2">
        <v>6233</v>
      </c>
      <c r="N110" s="2">
        <f t="shared" si="16"/>
        <v>373.97999999999996</v>
      </c>
      <c r="O110" s="2">
        <f t="shared" si="17"/>
        <v>7479.5999999999995</v>
      </c>
      <c r="P110" s="2">
        <f t="shared" si="18"/>
        <v>448.77599999999995</v>
      </c>
      <c r="Q110" s="2">
        <f t="shared" si="19"/>
        <v>6357.6599999999989</v>
      </c>
      <c r="R110" s="26">
        <f t="shared" si="20"/>
        <v>381.45959999999997</v>
      </c>
      <c r="S110" s="27">
        <f t="shared" si="13"/>
        <v>5404.0109999999995</v>
      </c>
      <c r="T110" s="27">
        <f t="shared" si="14"/>
        <v>324.24065999999999</v>
      </c>
      <c r="U110" s="20">
        <f t="shared" si="15"/>
        <v>32.424065999999996</v>
      </c>
    </row>
    <row r="111" spans="1:21" ht="24" x14ac:dyDescent="0.25">
      <c r="A111" s="3">
        <v>194</v>
      </c>
      <c r="B111" s="3" t="s">
        <v>7</v>
      </c>
      <c r="C111" s="4" t="s">
        <v>237</v>
      </c>
      <c r="D111" s="13" t="s">
        <v>238</v>
      </c>
      <c r="E111" s="5">
        <v>2012</v>
      </c>
      <c r="F111" s="4" t="s">
        <v>10</v>
      </c>
      <c r="G111" s="4" t="s">
        <v>11</v>
      </c>
      <c r="H111" s="6" t="s">
        <v>12</v>
      </c>
      <c r="I111" s="4" t="s">
        <v>215</v>
      </c>
      <c r="J111" s="16">
        <v>0.03</v>
      </c>
      <c r="K111" s="7">
        <v>59054.333333333336</v>
      </c>
      <c r="L111" s="7">
        <v>1771.63</v>
      </c>
      <c r="M111" s="2">
        <v>8680</v>
      </c>
      <c r="N111" s="2">
        <f t="shared" si="16"/>
        <v>260.39999999999998</v>
      </c>
      <c r="O111" s="2">
        <f t="shared" si="17"/>
        <v>10416</v>
      </c>
      <c r="P111" s="2">
        <f t="shared" si="18"/>
        <v>312.47999999999996</v>
      </c>
      <c r="Q111" s="2">
        <f t="shared" si="19"/>
        <v>8853.6</v>
      </c>
      <c r="R111" s="26">
        <f t="shared" si="20"/>
        <v>265.60799999999995</v>
      </c>
      <c r="S111" s="27">
        <f t="shared" si="13"/>
        <v>7525.56</v>
      </c>
      <c r="T111" s="27">
        <f t="shared" si="14"/>
        <v>225.76679999999993</v>
      </c>
      <c r="U111" s="20">
        <f t="shared" si="15"/>
        <v>22.576679999999993</v>
      </c>
    </row>
    <row r="112" spans="1:21" ht="24" x14ac:dyDescent="0.25">
      <c r="A112" s="3">
        <v>195</v>
      </c>
      <c r="B112" s="3" t="s">
        <v>7</v>
      </c>
      <c r="C112" s="4" t="s">
        <v>239</v>
      </c>
      <c r="D112" s="13" t="s">
        <v>240</v>
      </c>
      <c r="E112" s="5">
        <v>2014</v>
      </c>
      <c r="F112" s="4" t="s">
        <v>10</v>
      </c>
      <c r="G112" s="4" t="s">
        <v>11</v>
      </c>
      <c r="H112" s="6" t="s">
        <v>12</v>
      </c>
      <c r="I112" s="4" t="s">
        <v>215</v>
      </c>
      <c r="J112" s="16">
        <v>0.246</v>
      </c>
      <c r="K112" s="7">
        <v>157476.99186991868</v>
      </c>
      <c r="L112" s="7">
        <v>38739.339999999997</v>
      </c>
      <c r="M112" s="2">
        <v>22265</v>
      </c>
      <c r="N112" s="2">
        <f t="shared" si="16"/>
        <v>5477.19</v>
      </c>
      <c r="O112" s="2">
        <f t="shared" si="17"/>
        <v>26718</v>
      </c>
      <c r="P112" s="2">
        <f t="shared" si="18"/>
        <v>6572.6279999999997</v>
      </c>
      <c r="Q112" s="2">
        <f t="shared" si="19"/>
        <v>22710.3</v>
      </c>
      <c r="R112" s="26">
        <f t="shared" si="20"/>
        <v>5586.7338</v>
      </c>
      <c r="S112" s="27">
        <f t="shared" si="13"/>
        <v>19303.754999999997</v>
      </c>
      <c r="T112" s="27">
        <f t="shared" si="14"/>
        <v>4748.7237299999997</v>
      </c>
      <c r="U112" s="20">
        <f t="shared" si="15"/>
        <v>474.87237299999998</v>
      </c>
    </row>
    <row r="113" spans="1:21" ht="24" x14ac:dyDescent="0.25">
      <c r="A113" s="3">
        <v>196</v>
      </c>
      <c r="B113" s="3" t="s">
        <v>7</v>
      </c>
      <c r="C113" s="4" t="s">
        <v>241</v>
      </c>
      <c r="D113" s="13" t="s">
        <v>242</v>
      </c>
      <c r="E113" s="5">
        <v>2012</v>
      </c>
      <c r="F113" s="4" t="s">
        <v>10</v>
      </c>
      <c r="G113" s="4" t="s">
        <v>11</v>
      </c>
      <c r="H113" s="6" t="s">
        <v>12</v>
      </c>
      <c r="I113" s="4" t="s">
        <v>226</v>
      </c>
      <c r="J113" s="16">
        <v>6</v>
      </c>
      <c r="K113" s="7">
        <v>988.72166666666669</v>
      </c>
      <c r="L113" s="7">
        <v>5932.33</v>
      </c>
      <c r="M113" s="2">
        <v>145</v>
      </c>
      <c r="N113" s="2">
        <f t="shared" si="16"/>
        <v>870</v>
      </c>
      <c r="O113" s="2">
        <f t="shared" si="17"/>
        <v>174</v>
      </c>
      <c r="P113" s="2">
        <f t="shared" si="18"/>
        <v>1044</v>
      </c>
      <c r="Q113" s="2">
        <f t="shared" si="19"/>
        <v>147.9</v>
      </c>
      <c r="R113" s="26">
        <f t="shared" si="20"/>
        <v>887.4</v>
      </c>
      <c r="S113" s="27">
        <f t="shared" si="13"/>
        <v>125.715</v>
      </c>
      <c r="T113" s="27">
        <f t="shared" si="14"/>
        <v>754.29000000000008</v>
      </c>
      <c r="U113" s="20">
        <f t="shared" si="15"/>
        <v>75.429000000000002</v>
      </c>
    </row>
    <row r="114" spans="1:21" ht="24" x14ac:dyDescent="0.25">
      <c r="A114" s="3">
        <v>200</v>
      </c>
      <c r="B114" s="3" t="s">
        <v>7</v>
      </c>
      <c r="C114" s="4" t="s">
        <v>243</v>
      </c>
      <c r="D114" s="13" t="s">
        <v>244</v>
      </c>
      <c r="E114" s="5">
        <v>2014</v>
      </c>
      <c r="F114" s="4" t="s">
        <v>10</v>
      </c>
      <c r="G114" s="4" t="s">
        <v>11</v>
      </c>
      <c r="H114" s="6" t="s">
        <v>12</v>
      </c>
      <c r="I114" s="4" t="s">
        <v>226</v>
      </c>
      <c r="J114" s="16">
        <v>101</v>
      </c>
      <c r="K114" s="7">
        <v>384.67930693069309</v>
      </c>
      <c r="L114" s="7">
        <v>38852.61</v>
      </c>
      <c r="M114" s="2">
        <v>54</v>
      </c>
      <c r="N114" s="2">
        <f t="shared" si="16"/>
        <v>5454</v>
      </c>
      <c r="O114" s="2">
        <f t="shared" si="17"/>
        <v>64.8</v>
      </c>
      <c r="P114" s="2">
        <f t="shared" si="18"/>
        <v>6544.8</v>
      </c>
      <c r="Q114" s="2">
        <f t="shared" si="19"/>
        <v>55.08</v>
      </c>
      <c r="R114" s="26">
        <f t="shared" si="20"/>
        <v>5563.0800000000008</v>
      </c>
      <c r="S114" s="27">
        <f t="shared" si="13"/>
        <v>46.817999999999998</v>
      </c>
      <c r="T114" s="27">
        <f t="shared" si="14"/>
        <v>4728.6180000000004</v>
      </c>
      <c r="U114" s="20">
        <f t="shared" si="15"/>
        <v>472.86180000000002</v>
      </c>
    </row>
    <row r="115" spans="1:21" ht="24" x14ac:dyDescent="0.25">
      <c r="A115" s="3">
        <v>201</v>
      </c>
      <c r="B115" s="3" t="s">
        <v>7</v>
      </c>
      <c r="C115" s="4" t="s">
        <v>245</v>
      </c>
      <c r="D115" s="13" t="s">
        <v>246</v>
      </c>
      <c r="E115" s="5">
        <v>2014</v>
      </c>
      <c r="F115" s="4" t="s">
        <v>10</v>
      </c>
      <c r="G115" s="4" t="s">
        <v>11</v>
      </c>
      <c r="H115" s="6" t="s">
        <v>12</v>
      </c>
      <c r="I115" s="4" t="s">
        <v>226</v>
      </c>
      <c r="J115" s="16">
        <v>33</v>
      </c>
      <c r="K115" s="7">
        <v>461.84515151515149</v>
      </c>
      <c r="L115" s="7">
        <v>15240.89</v>
      </c>
      <c r="M115" s="2">
        <v>65</v>
      </c>
      <c r="N115" s="2">
        <f t="shared" si="16"/>
        <v>2145</v>
      </c>
      <c r="O115" s="2">
        <f t="shared" si="17"/>
        <v>78</v>
      </c>
      <c r="P115" s="2">
        <f t="shared" si="18"/>
        <v>2574</v>
      </c>
      <c r="Q115" s="2">
        <f t="shared" si="19"/>
        <v>66.3</v>
      </c>
      <c r="R115" s="26">
        <f t="shared" si="20"/>
        <v>2187.9</v>
      </c>
      <c r="S115" s="27">
        <f t="shared" si="13"/>
        <v>56.354999999999997</v>
      </c>
      <c r="T115" s="27">
        <f t="shared" si="14"/>
        <v>1859.7150000000001</v>
      </c>
      <c r="U115" s="20">
        <f t="shared" si="15"/>
        <v>185.97150000000002</v>
      </c>
    </row>
    <row r="116" spans="1:21" ht="24" x14ac:dyDescent="0.25">
      <c r="A116" s="3">
        <v>202</v>
      </c>
      <c r="B116" s="3" t="s">
        <v>7</v>
      </c>
      <c r="C116" s="4" t="s">
        <v>247</v>
      </c>
      <c r="D116" s="13" t="s">
        <v>248</v>
      </c>
      <c r="E116" s="5">
        <v>2014</v>
      </c>
      <c r="F116" s="4" t="s">
        <v>10</v>
      </c>
      <c r="G116" s="4" t="s">
        <v>11</v>
      </c>
      <c r="H116" s="6" t="s">
        <v>12</v>
      </c>
      <c r="I116" s="4" t="s">
        <v>226</v>
      </c>
      <c r="J116" s="16">
        <v>87</v>
      </c>
      <c r="K116" s="7">
        <v>709.56229885057473</v>
      </c>
      <c r="L116" s="7">
        <v>61731.92</v>
      </c>
      <c r="M116" s="2">
        <v>74</v>
      </c>
      <c r="N116" s="2">
        <f t="shared" si="16"/>
        <v>6438</v>
      </c>
      <c r="O116" s="2">
        <f t="shared" si="17"/>
        <v>88.8</v>
      </c>
      <c r="P116" s="2">
        <f t="shared" si="18"/>
        <v>7725.5999999999995</v>
      </c>
      <c r="Q116" s="2">
        <f t="shared" si="19"/>
        <v>75.48</v>
      </c>
      <c r="R116" s="26">
        <f t="shared" si="20"/>
        <v>6566.76</v>
      </c>
      <c r="S116" s="27">
        <f t="shared" si="13"/>
        <v>64.158000000000001</v>
      </c>
      <c r="T116" s="27">
        <f t="shared" si="14"/>
        <v>5581.746000000001</v>
      </c>
      <c r="U116" s="20">
        <f t="shared" si="15"/>
        <v>558.17460000000005</v>
      </c>
    </row>
    <row r="117" spans="1:21" ht="24" x14ac:dyDescent="0.25">
      <c r="A117" s="3">
        <v>203</v>
      </c>
      <c r="B117" s="3" t="s">
        <v>7</v>
      </c>
      <c r="C117" s="4" t="s">
        <v>249</v>
      </c>
      <c r="D117" s="13" t="s">
        <v>250</v>
      </c>
      <c r="E117" s="5">
        <v>2012</v>
      </c>
      <c r="F117" s="4" t="s">
        <v>10</v>
      </c>
      <c r="G117" s="4" t="s">
        <v>11</v>
      </c>
      <c r="H117" s="6" t="s">
        <v>12</v>
      </c>
      <c r="I117" s="4" t="s">
        <v>215</v>
      </c>
      <c r="J117" s="16">
        <v>0.2</v>
      </c>
      <c r="K117" s="7">
        <v>632535.94999999995</v>
      </c>
      <c r="L117" s="7">
        <v>126507.19</v>
      </c>
      <c r="M117" s="2">
        <v>92973</v>
      </c>
      <c r="N117" s="2">
        <f t="shared" si="16"/>
        <v>18594.600000000002</v>
      </c>
      <c r="O117" s="2">
        <f t="shared" ref="O117:O175" si="21">M117*1.2</f>
        <v>111567.59999999999</v>
      </c>
      <c r="P117" s="2">
        <f t="shared" si="18"/>
        <v>22313.52</v>
      </c>
      <c r="Q117" s="2">
        <f t="shared" ref="Q117:Q175" si="22">O117/100*85</f>
        <v>94832.459999999992</v>
      </c>
      <c r="R117" s="26">
        <f t="shared" ref="R117:R175" si="23">P117/100*85</f>
        <v>18966.491999999998</v>
      </c>
      <c r="S117" s="27">
        <f t="shared" si="13"/>
        <v>80607.590999999986</v>
      </c>
      <c r="T117" s="27">
        <f t="shared" si="14"/>
        <v>16121.5182</v>
      </c>
      <c r="U117" s="20">
        <f t="shared" si="15"/>
        <v>1612.15182</v>
      </c>
    </row>
    <row r="118" spans="1:21" ht="24" x14ac:dyDescent="0.25">
      <c r="A118" s="3">
        <v>204</v>
      </c>
      <c r="B118" s="3" t="s">
        <v>7</v>
      </c>
      <c r="C118" s="4" t="s">
        <v>251</v>
      </c>
      <c r="D118" s="13" t="s">
        <v>252</v>
      </c>
      <c r="E118" s="5">
        <v>2014</v>
      </c>
      <c r="F118" s="4" t="s">
        <v>10</v>
      </c>
      <c r="G118" s="4" t="s">
        <v>11</v>
      </c>
      <c r="H118" s="6" t="s">
        <v>12</v>
      </c>
      <c r="I118" s="4" t="s">
        <v>215</v>
      </c>
      <c r="J118" s="16">
        <v>0.16</v>
      </c>
      <c r="K118" s="7">
        <v>96839.125</v>
      </c>
      <c r="L118" s="7">
        <v>15494.26</v>
      </c>
      <c r="M118" s="2">
        <v>13692</v>
      </c>
      <c r="N118" s="2">
        <f t="shared" ref="N118:N176" si="24">M118*J118</f>
        <v>2190.7200000000003</v>
      </c>
      <c r="O118" s="2">
        <f t="shared" si="21"/>
        <v>16430.399999999998</v>
      </c>
      <c r="P118" s="2">
        <f t="shared" ref="P118:P176" si="25">N118*1.2</f>
        <v>2628.864</v>
      </c>
      <c r="Q118" s="2">
        <f t="shared" si="22"/>
        <v>13965.839999999998</v>
      </c>
      <c r="R118" s="26">
        <f t="shared" si="23"/>
        <v>2234.5344</v>
      </c>
      <c r="S118" s="27">
        <f t="shared" si="13"/>
        <v>11870.963999999998</v>
      </c>
      <c r="T118" s="27">
        <f t="shared" si="14"/>
        <v>1899.3542400000001</v>
      </c>
      <c r="U118" s="20">
        <f t="shared" si="15"/>
        <v>189.93542400000001</v>
      </c>
    </row>
    <row r="119" spans="1:21" ht="24" x14ac:dyDescent="0.25">
      <c r="A119" s="3">
        <v>206</v>
      </c>
      <c r="B119" s="3" t="s">
        <v>7</v>
      </c>
      <c r="C119" s="4" t="s">
        <v>253</v>
      </c>
      <c r="D119" s="13" t="s">
        <v>254</v>
      </c>
      <c r="E119" s="5">
        <v>2014</v>
      </c>
      <c r="F119" s="4" t="s">
        <v>10</v>
      </c>
      <c r="G119" s="4" t="s">
        <v>11</v>
      </c>
      <c r="H119" s="6" t="s">
        <v>12</v>
      </c>
      <c r="I119" s="4" t="s">
        <v>215</v>
      </c>
      <c r="J119" s="16">
        <v>0.155</v>
      </c>
      <c r="K119" s="7">
        <v>153487.22580645161</v>
      </c>
      <c r="L119" s="7">
        <v>23790.52</v>
      </c>
      <c r="M119" s="2">
        <v>21701</v>
      </c>
      <c r="N119" s="2">
        <f t="shared" si="24"/>
        <v>3363.6550000000002</v>
      </c>
      <c r="O119" s="2">
        <f t="shared" si="21"/>
        <v>26041.200000000001</v>
      </c>
      <c r="P119" s="2">
        <f t="shared" si="25"/>
        <v>4036.386</v>
      </c>
      <c r="Q119" s="2">
        <f t="shared" si="22"/>
        <v>22135.020000000004</v>
      </c>
      <c r="R119" s="26">
        <f t="shared" si="23"/>
        <v>3430.9281000000001</v>
      </c>
      <c r="S119" s="27">
        <f t="shared" si="13"/>
        <v>18814.767000000003</v>
      </c>
      <c r="T119" s="27">
        <f t="shared" si="14"/>
        <v>2916.2888849999999</v>
      </c>
      <c r="U119" s="20">
        <f t="shared" si="15"/>
        <v>291.62888849999996</v>
      </c>
    </row>
    <row r="120" spans="1:21" ht="24" x14ac:dyDescent="0.25">
      <c r="A120" s="3">
        <v>207</v>
      </c>
      <c r="B120" s="3" t="s">
        <v>7</v>
      </c>
      <c r="C120" s="4" t="s">
        <v>255</v>
      </c>
      <c r="D120" s="13" t="s">
        <v>256</v>
      </c>
      <c r="E120" s="5">
        <v>2012</v>
      </c>
      <c r="F120" s="4" t="s">
        <v>10</v>
      </c>
      <c r="G120" s="4" t="s">
        <v>11</v>
      </c>
      <c r="H120" s="6" t="s">
        <v>12</v>
      </c>
      <c r="I120" s="4" t="s">
        <v>215</v>
      </c>
      <c r="J120" s="16">
        <v>0.09</v>
      </c>
      <c r="K120" s="7">
        <v>111808.55555555556</v>
      </c>
      <c r="L120" s="7">
        <v>10062.77</v>
      </c>
      <c r="M120" s="2">
        <v>16434</v>
      </c>
      <c r="N120" s="2">
        <f t="shared" si="24"/>
        <v>1479.06</v>
      </c>
      <c r="O120" s="2">
        <f t="shared" si="21"/>
        <v>19720.8</v>
      </c>
      <c r="P120" s="2">
        <f t="shared" si="25"/>
        <v>1774.8719999999998</v>
      </c>
      <c r="Q120" s="2">
        <f t="shared" si="22"/>
        <v>16762.68</v>
      </c>
      <c r="R120" s="26">
        <f t="shared" si="23"/>
        <v>1508.6411999999998</v>
      </c>
      <c r="S120" s="27">
        <f t="shared" si="13"/>
        <v>14248.278</v>
      </c>
      <c r="T120" s="27">
        <f t="shared" si="14"/>
        <v>1282.3450199999997</v>
      </c>
      <c r="U120" s="20">
        <f t="shared" si="15"/>
        <v>128.23450199999999</v>
      </c>
    </row>
    <row r="121" spans="1:21" ht="24" x14ac:dyDescent="0.25">
      <c r="A121" s="3">
        <v>208</v>
      </c>
      <c r="B121" s="3" t="s">
        <v>7</v>
      </c>
      <c r="C121" s="4" t="s">
        <v>257</v>
      </c>
      <c r="D121" s="13" t="s">
        <v>258</v>
      </c>
      <c r="E121" s="5">
        <v>2012</v>
      </c>
      <c r="F121" s="4" t="s">
        <v>10</v>
      </c>
      <c r="G121" s="4" t="s">
        <v>11</v>
      </c>
      <c r="H121" s="6" t="s">
        <v>12</v>
      </c>
      <c r="I121" s="4" t="s">
        <v>215</v>
      </c>
      <c r="J121" s="16">
        <v>0.05</v>
      </c>
      <c r="K121" s="7">
        <v>208520.80000000002</v>
      </c>
      <c r="L121" s="7">
        <v>10426.040000000001</v>
      </c>
      <c r="M121" s="2">
        <v>30649</v>
      </c>
      <c r="N121" s="2">
        <f t="shared" si="24"/>
        <v>1532.45</v>
      </c>
      <c r="O121" s="2">
        <f t="shared" si="21"/>
        <v>36778.799999999996</v>
      </c>
      <c r="P121" s="2">
        <f t="shared" si="25"/>
        <v>1838.94</v>
      </c>
      <c r="Q121" s="2">
        <f t="shared" si="22"/>
        <v>31261.979999999996</v>
      </c>
      <c r="R121" s="26">
        <f t="shared" si="23"/>
        <v>1563.0990000000002</v>
      </c>
      <c r="S121" s="27">
        <f t="shared" si="13"/>
        <v>26572.682999999994</v>
      </c>
      <c r="T121" s="27">
        <f t="shared" si="14"/>
        <v>1328.6341500000001</v>
      </c>
      <c r="U121" s="20">
        <f t="shared" si="15"/>
        <v>132.863415</v>
      </c>
    </row>
    <row r="122" spans="1:21" ht="24" x14ac:dyDescent="0.25">
      <c r="A122" s="3">
        <v>209</v>
      </c>
      <c r="B122" s="3" t="s">
        <v>7</v>
      </c>
      <c r="C122" s="4" t="s">
        <v>259</v>
      </c>
      <c r="D122" s="13" t="s">
        <v>260</v>
      </c>
      <c r="E122" s="5">
        <v>2012</v>
      </c>
      <c r="F122" s="4" t="s">
        <v>10</v>
      </c>
      <c r="G122" s="4" t="s">
        <v>11</v>
      </c>
      <c r="H122" s="6" t="s">
        <v>12</v>
      </c>
      <c r="I122" s="4" t="s">
        <v>215</v>
      </c>
      <c r="J122" s="16">
        <v>6.9000000000000006E-2</v>
      </c>
      <c r="K122" s="7">
        <v>102690.14492753622</v>
      </c>
      <c r="L122" s="7">
        <v>7085.62</v>
      </c>
      <c r="M122" s="2">
        <v>15094</v>
      </c>
      <c r="N122" s="2">
        <f t="shared" si="24"/>
        <v>1041.4860000000001</v>
      </c>
      <c r="O122" s="2">
        <f t="shared" si="21"/>
        <v>18112.8</v>
      </c>
      <c r="P122" s="2">
        <f t="shared" si="25"/>
        <v>1249.7832000000001</v>
      </c>
      <c r="Q122" s="2">
        <f t="shared" si="22"/>
        <v>15395.88</v>
      </c>
      <c r="R122" s="26">
        <f t="shared" si="23"/>
        <v>1062.3157200000001</v>
      </c>
      <c r="S122" s="27">
        <f t="shared" si="13"/>
        <v>13086.498</v>
      </c>
      <c r="T122" s="27">
        <f t="shared" si="14"/>
        <v>902.96836200000007</v>
      </c>
      <c r="U122" s="20">
        <f t="shared" si="15"/>
        <v>90.296836200000001</v>
      </c>
    </row>
    <row r="123" spans="1:21" ht="24" x14ac:dyDescent="0.25">
      <c r="A123" s="3">
        <v>210</v>
      </c>
      <c r="B123" s="3" t="s">
        <v>7</v>
      </c>
      <c r="C123" s="4" t="s">
        <v>261</v>
      </c>
      <c r="D123" s="13" t="s">
        <v>262</v>
      </c>
      <c r="E123" s="5">
        <v>2012</v>
      </c>
      <c r="F123" s="4" t="s">
        <v>10</v>
      </c>
      <c r="G123" s="4" t="s">
        <v>11</v>
      </c>
      <c r="H123" s="6" t="s">
        <v>12</v>
      </c>
      <c r="I123" s="4" t="s">
        <v>215</v>
      </c>
      <c r="J123" s="16">
        <v>4.2999999999999997E-2</v>
      </c>
      <c r="K123" s="7">
        <v>198361.16279069771</v>
      </c>
      <c r="L123" s="7">
        <v>8529.5300000000007</v>
      </c>
      <c r="M123" s="2">
        <v>29156</v>
      </c>
      <c r="N123" s="2">
        <f t="shared" si="24"/>
        <v>1253.7079999999999</v>
      </c>
      <c r="O123" s="2">
        <f t="shared" si="21"/>
        <v>34987.199999999997</v>
      </c>
      <c r="P123" s="2">
        <f t="shared" si="25"/>
        <v>1504.4495999999997</v>
      </c>
      <c r="Q123" s="2">
        <f t="shared" si="22"/>
        <v>29739.119999999995</v>
      </c>
      <c r="R123" s="26">
        <f t="shared" si="23"/>
        <v>1278.7821599999997</v>
      </c>
      <c r="S123" s="27">
        <f t="shared" si="13"/>
        <v>25278.251999999997</v>
      </c>
      <c r="T123" s="27">
        <f t="shared" si="14"/>
        <v>1086.9648359999999</v>
      </c>
      <c r="U123" s="20">
        <f t="shared" si="15"/>
        <v>108.69648359999999</v>
      </c>
    </row>
    <row r="124" spans="1:21" ht="24" x14ac:dyDescent="0.25">
      <c r="A124" s="3">
        <v>211</v>
      </c>
      <c r="B124" s="3" t="s">
        <v>7</v>
      </c>
      <c r="C124" s="4" t="s">
        <v>263</v>
      </c>
      <c r="D124" s="13" t="s">
        <v>264</v>
      </c>
      <c r="E124" s="5">
        <v>2014</v>
      </c>
      <c r="F124" s="4" t="s">
        <v>10</v>
      </c>
      <c r="G124" s="4" t="s">
        <v>11</v>
      </c>
      <c r="H124" s="6" t="s">
        <v>12</v>
      </c>
      <c r="I124" s="4" t="s">
        <v>226</v>
      </c>
      <c r="J124" s="16">
        <v>219</v>
      </c>
      <c r="K124" s="7">
        <v>252.34963470319636</v>
      </c>
      <c r="L124" s="7">
        <v>55264.57</v>
      </c>
      <c r="M124" s="2">
        <v>26</v>
      </c>
      <c r="N124" s="2">
        <f t="shared" si="24"/>
        <v>5694</v>
      </c>
      <c r="O124" s="2">
        <f t="shared" si="21"/>
        <v>31.2</v>
      </c>
      <c r="P124" s="2">
        <f t="shared" si="25"/>
        <v>6832.8</v>
      </c>
      <c r="Q124" s="2">
        <f t="shared" si="22"/>
        <v>26.52</v>
      </c>
      <c r="R124" s="26">
        <f t="shared" si="23"/>
        <v>5807.88</v>
      </c>
      <c r="S124" s="27">
        <f t="shared" si="13"/>
        <v>22.541999999999998</v>
      </c>
      <c r="T124" s="27">
        <f t="shared" si="14"/>
        <v>4936.6980000000003</v>
      </c>
      <c r="U124" s="20">
        <f t="shared" si="15"/>
        <v>493.66980000000007</v>
      </c>
    </row>
    <row r="125" spans="1:21" ht="24" x14ac:dyDescent="0.25">
      <c r="A125" s="3">
        <v>212</v>
      </c>
      <c r="B125" s="3" t="s">
        <v>7</v>
      </c>
      <c r="C125" s="4" t="s">
        <v>265</v>
      </c>
      <c r="D125" s="13" t="s">
        <v>266</v>
      </c>
      <c r="E125" s="5">
        <v>2012</v>
      </c>
      <c r="F125" s="4" t="s">
        <v>10</v>
      </c>
      <c r="G125" s="4" t="s">
        <v>11</v>
      </c>
      <c r="H125" s="6" t="s">
        <v>12</v>
      </c>
      <c r="I125" s="4" t="s">
        <v>215</v>
      </c>
      <c r="J125" s="16">
        <v>0.11700000000000001</v>
      </c>
      <c r="K125" s="7">
        <v>61068.376068376063</v>
      </c>
      <c r="L125" s="7">
        <v>7145</v>
      </c>
      <c r="M125" s="2">
        <v>8976</v>
      </c>
      <c r="N125" s="2">
        <f t="shared" si="24"/>
        <v>1050.192</v>
      </c>
      <c r="O125" s="2">
        <f t="shared" si="21"/>
        <v>10771.199999999999</v>
      </c>
      <c r="P125" s="2">
        <f t="shared" si="25"/>
        <v>1260.2303999999999</v>
      </c>
      <c r="Q125" s="2">
        <f t="shared" si="22"/>
        <v>9155.5199999999986</v>
      </c>
      <c r="R125" s="26">
        <f t="shared" si="23"/>
        <v>1071.1958399999999</v>
      </c>
      <c r="S125" s="27">
        <f t="shared" si="13"/>
        <v>7782.1919999999991</v>
      </c>
      <c r="T125" s="27">
        <f t="shared" si="14"/>
        <v>910.51646399999993</v>
      </c>
      <c r="U125" s="20">
        <f t="shared" si="15"/>
        <v>91.051646399999996</v>
      </c>
    </row>
    <row r="126" spans="1:21" ht="24" x14ac:dyDescent="0.25">
      <c r="A126" s="3">
        <v>213</v>
      </c>
      <c r="B126" s="3" t="s">
        <v>7</v>
      </c>
      <c r="C126" s="4" t="s">
        <v>267</v>
      </c>
      <c r="D126" s="13" t="s">
        <v>268</v>
      </c>
      <c r="E126" s="5">
        <v>2012</v>
      </c>
      <c r="F126" s="4" t="s">
        <v>10</v>
      </c>
      <c r="G126" s="4" t="s">
        <v>11</v>
      </c>
      <c r="H126" s="6" t="s">
        <v>12</v>
      </c>
      <c r="I126" s="4" t="s">
        <v>215</v>
      </c>
      <c r="J126" s="16">
        <v>0.86399999999999999</v>
      </c>
      <c r="K126" s="7">
        <v>66262.87037037038</v>
      </c>
      <c r="L126" s="7">
        <v>57251.12</v>
      </c>
      <c r="M126" s="2">
        <v>9740</v>
      </c>
      <c r="N126" s="2">
        <f t="shared" si="24"/>
        <v>8415.36</v>
      </c>
      <c r="O126" s="2">
        <f t="shared" si="21"/>
        <v>11688</v>
      </c>
      <c r="P126" s="2">
        <f t="shared" si="25"/>
        <v>10098.432000000001</v>
      </c>
      <c r="Q126" s="2">
        <f t="shared" si="22"/>
        <v>9934.7999999999993</v>
      </c>
      <c r="R126" s="26">
        <f t="shared" si="23"/>
        <v>8583.6672000000017</v>
      </c>
      <c r="S126" s="27">
        <f t="shared" si="13"/>
        <v>8444.58</v>
      </c>
      <c r="T126" s="27">
        <f t="shared" si="14"/>
        <v>7296.1171200000017</v>
      </c>
      <c r="U126" s="20">
        <f t="shared" si="15"/>
        <v>729.61171200000024</v>
      </c>
    </row>
    <row r="127" spans="1:21" ht="24" x14ac:dyDescent="0.25">
      <c r="A127" s="3">
        <v>214</v>
      </c>
      <c r="B127" s="3" t="s">
        <v>7</v>
      </c>
      <c r="C127" s="4" t="s">
        <v>269</v>
      </c>
      <c r="D127" s="13" t="s">
        <v>270</v>
      </c>
      <c r="E127" s="5">
        <v>2012</v>
      </c>
      <c r="F127" s="4" t="s">
        <v>10</v>
      </c>
      <c r="G127" s="4" t="s">
        <v>11</v>
      </c>
      <c r="H127" s="6" t="s">
        <v>12</v>
      </c>
      <c r="I127" s="4" t="s">
        <v>215</v>
      </c>
      <c r="J127" s="16">
        <v>6.8000000000000005E-2</v>
      </c>
      <c r="K127" s="7">
        <v>76233.235294117636</v>
      </c>
      <c r="L127" s="7">
        <v>5183.8599999999997</v>
      </c>
      <c r="M127" s="2">
        <v>11205</v>
      </c>
      <c r="N127" s="2">
        <f t="shared" si="24"/>
        <v>761.94</v>
      </c>
      <c r="O127" s="2">
        <f t="shared" si="21"/>
        <v>13446</v>
      </c>
      <c r="P127" s="2">
        <f t="shared" si="25"/>
        <v>914.32800000000009</v>
      </c>
      <c r="Q127" s="2">
        <f t="shared" si="22"/>
        <v>11429.1</v>
      </c>
      <c r="R127" s="26">
        <f t="shared" si="23"/>
        <v>777.17880000000002</v>
      </c>
      <c r="S127" s="27">
        <f t="shared" si="13"/>
        <v>9714.7350000000006</v>
      </c>
      <c r="T127" s="27">
        <f t="shared" si="14"/>
        <v>660.60198000000003</v>
      </c>
      <c r="U127" s="20">
        <f t="shared" si="15"/>
        <v>66.060198</v>
      </c>
    </row>
    <row r="128" spans="1:21" ht="24" x14ac:dyDescent="0.25">
      <c r="A128" s="3">
        <v>215</v>
      </c>
      <c r="B128" s="3" t="s">
        <v>7</v>
      </c>
      <c r="C128" s="4" t="s">
        <v>271</v>
      </c>
      <c r="D128" s="13" t="s">
        <v>272</v>
      </c>
      <c r="E128" s="5">
        <v>2012</v>
      </c>
      <c r="F128" s="4" t="s">
        <v>10</v>
      </c>
      <c r="G128" s="4" t="s">
        <v>11</v>
      </c>
      <c r="H128" s="6" t="s">
        <v>12</v>
      </c>
      <c r="I128" s="4" t="s">
        <v>226</v>
      </c>
      <c r="J128" s="16">
        <v>45</v>
      </c>
      <c r="K128" s="7">
        <v>267.14533333333333</v>
      </c>
      <c r="L128" s="7">
        <v>12021.54</v>
      </c>
      <c r="M128" s="2">
        <v>39</v>
      </c>
      <c r="N128" s="2">
        <f t="shared" si="24"/>
        <v>1755</v>
      </c>
      <c r="O128" s="2">
        <f t="shared" si="21"/>
        <v>46.8</v>
      </c>
      <c r="P128" s="2">
        <f t="shared" si="25"/>
        <v>2106</v>
      </c>
      <c r="Q128" s="2">
        <f t="shared" si="22"/>
        <v>39.78</v>
      </c>
      <c r="R128" s="26">
        <f t="shared" si="23"/>
        <v>1790.1</v>
      </c>
      <c r="S128" s="27">
        <f t="shared" si="13"/>
        <v>33.813000000000002</v>
      </c>
      <c r="T128" s="27">
        <f t="shared" si="14"/>
        <v>1521.585</v>
      </c>
      <c r="U128" s="20">
        <f t="shared" si="15"/>
        <v>152.1585</v>
      </c>
    </row>
    <row r="129" spans="1:21" ht="24" x14ac:dyDescent="0.25">
      <c r="A129" s="3">
        <v>216</v>
      </c>
      <c r="B129" s="3" t="s">
        <v>7</v>
      </c>
      <c r="C129" s="4" t="s">
        <v>273</v>
      </c>
      <c r="D129" s="13" t="s">
        <v>274</v>
      </c>
      <c r="E129" s="5">
        <v>2012</v>
      </c>
      <c r="F129" s="4" t="s">
        <v>10</v>
      </c>
      <c r="G129" s="4" t="s">
        <v>11</v>
      </c>
      <c r="H129" s="6" t="s">
        <v>12</v>
      </c>
      <c r="I129" s="4" t="s">
        <v>226</v>
      </c>
      <c r="J129" s="16">
        <v>100</v>
      </c>
      <c r="K129" s="7">
        <v>150.18100000000001</v>
      </c>
      <c r="L129" s="7">
        <v>15018.1</v>
      </c>
      <c r="M129" s="2">
        <v>22</v>
      </c>
      <c r="N129" s="2">
        <f t="shared" si="24"/>
        <v>2200</v>
      </c>
      <c r="O129" s="2">
        <f t="shared" si="21"/>
        <v>26.4</v>
      </c>
      <c r="P129" s="2">
        <f t="shared" si="25"/>
        <v>2640</v>
      </c>
      <c r="Q129" s="2">
        <f t="shared" si="22"/>
        <v>22.44</v>
      </c>
      <c r="R129" s="26">
        <f t="shared" si="23"/>
        <v>2244</v>
      </c>
      <c r="S129" s="27">
        <f t="shared" si="13"/>
        <v>19.074000000000002</v>
      </c>
      <c r="T129" s="27">
        <f t="shared" si="14"/>
        <v>1907.4</v>
      </c>
      <c r="U129" s="20">
        <f t="shared" si="15"/>
        <v>190.74</v>
      </c>
    </row>
    <row r="130" spans="1:21" ht="24" x14ac:dyDescent="0.25">
      <c r="A130" s="3">
        <v>217</v>
      </c>
      <c r="B130" s="3" t="s">
        <v>7</v>
      </c>
      <c r="C130" s="4" t="s">
        <v>275</v>
      </c>
      <c r="D130" s="13" t="s">
        <v>276</v>
      </c>
      <c r="E130" s="5">
        <v>2012</v>
      </c>
      <c r="F130" s="4" t="s">
        <v>10</v>
      </c>
      <c r="G130" s="4" t="s">
        <v>11</v>
      </c>
      <c r="H130" s="6" t="s">
        <v>12</v>
      </c>
      <c r="I130" s="4" t="s">
        <v>226</v>
      </c>
      <c r="J130" s="16">
        <v>63</v>
      </c>
      <c r="K130" s="7">
        <v>221.55333333333334</v>
      </c>
      <c r="L130" s="7">
        <v>13957.86</v>
      </c>
      <c r="M130" s="2">
        <v>33</v>
      </c>
      <c r="N130" s="2">
        <f t="shared" si="24"/>
        <v>2079</v>
      </c>
      <c r="O130" s="2">
        <f t="shared" si="21"/>
        <v>39.6</v>
      </c>
      <c r="P130" s="2">
        <f t="shared" si="25"/>
        <v>2494.7999999999997</v>
      </c>
      <c r="Q130" s="2">
        <f t="shared" si="22"/>
        <v>33.660000000000004</v>
      </c>
      <c r="R130" s="26">
        <f t="shared" si="23"/>
        <v>2120.58</v>
      </c>
      <c r="S130" s="27">
        <f t="shared" si="13"/>
        <v>28.611000000000001</v>
      </c>
      <c r="T130" s="27">
        <f t="shared" si="14"/>
        <v>1802.4929999999999</v>
      </c>
      <c r="U130" s="20">
        <f t="shared" si="15"/>
        <v>180.24929999999998</v>
      </c>
    </row>
    <row r="131" spans="1:21" ht="24" x14ac:dyDescent="0.25">
      <c r="A131" s="3">
        <v>218</v>
      </c>
      <c r="B131" s="3" t="s">
        <v>7</v>
      </c>
      <c r="C131" s="4" t="s">
        <v>277</v>
      </c>
      <c r="D131" s="13" t="s">
        <v>278</v>
      </c>
      <c r="E131" s="5">
        <v>2012</v>
      </c>
      <c r="F131" s="4" t="s">
        <v>10</v>
      </c>
      <c r="G131" s="4" t="s">
        <v>11</v>
      </c>
      <c r="H131" s="6" t="s">
        <v>12</v>
      </c>
      <c r="I131" s="4" t="s">
        <v>226</v>
      </c>
      <c r="J131" s="16">
        <v>90</v>
      </c>
      <c r="K131" s="7">
        <v>56.5</v>
      </c>
      <c r="L131" s="7">
        <v>5085</v>
      </c>
      <c r="M131" s="2">
        <v>8</v>
      </c>
      <c r="N131" s="2">
        <f t="shared" si="24"/>
        <v>720</v>
      </c>
      <c r="O131" s="2">
        <f t="shared" si="21"/>
        <v>9.6</v>
      </c>
      <c r="P131" s="2">
        <f t="shared" si="25"/>
        <v>864</v>
      </c>
      <c r="Q131" s="2">
        <f t="shared" si="22"/>
        <v>8.16</v>
      </c>
      <c r="R131" s="26">
        <f t="shared" si="23"/>
        <v>734.40000000000009</v>
      </c>
      <c r="S131" s="27">
        <f t="shared" ref="S131:S193" si="26">Q131/100*85</f>
        <v>6.9360000000000008</v>
      </c>
      <c r="T131" s="27">
        <f t="shared" ref="T131:T193" si="27">R131/100*85</f>
        <v>624.24000000000012</v>
      </c>
      <c r="U131" s="20">
        <f t="shared" ref="U131:U193" si="28">T131/100*10</f>
        <v>62.424000000000007</v>
      </c>
    </row>
    <row r="132" spans="1:21" ht="24" x14ac:dyDescent="0.25">
      <c r="A132" s="3">
        <v>219</v>
      </c>
      <c r="B132" s="3" t="s">
        <v>7</v>
      </c>
      <c r="C132" s="4" t="s">
        <v>279</v>
      </c>
      <c r="D132" s="13" t="s">
        <v>280</v>
      </c>
      <c r="E132" s="5">
        <v>2012</v>
      </c>
      <c r="F132" s="4" t="s">
        <v>10</v>
      </c>
      <c r="G132" s="4" t="s">
        <v>11</v>
      </c>
      <c r="H132" s="6" t="s">
        <v>12</v>
      </c>
      <c r="I132" s="4" t="s">
        <v>215</v>
      </c>
      <c r="J132" s="16">
        <v>8.0000000000000002E-3</v>
      </c>
      <c r="K132" s="11">
        <v>8.0000000000000002E-3</v>
      </c>
      <c r="L132" s="11">
        <v>8.0000000000000002E-3</v>
      </c>
      <c r="M132" s="2">
        <v>10354</v>
      </c>
      <c r="N132" s="2">
        <f t="shared" si="24"/>
        <v>82.832000000000008</v>
      </c>
      <c r="O132" s="2">
        <f t="shared" si="21"/>
        <v>12424.8</v>
      </c>
      <c r="P132" s="2">
        <f t="shared" si="25"/>
        <v>99.398400000000009</v>
      </c>
      <c r="Q132" s="2">
        <f t="shared" si="22"/>
        <v>10561.08</v>
      </c>
      <c r="R132" s="26">
        <f t="shared" si="23"/>
        <v>84.488640000000004</v>
      </c>
      <c r="S132" s="27">
        <f t="shared" si="26"/>
        <v>8976.9179999999997</v>
      </c>
      <c r="T132" s="27">
        <f t="shared" si="27"/>
        <v>71.81534400000001</v>
      </c>
      <c r="U132" s="20">
        <f t="shared" si="28"/>
        <v>7.1815344000000012</v>
      </c>
    </row>
    <row r="133" spans="1:21" ht="24" x14ac:dyDescent="0.25">
      <c r="A133" s="3">
        <v>220</v>
      </c>
      <c r="B133" s="3" t="s">
        <v>7</v>
      </c>
      <c r="C133" s="4" t="s">
        <v>281</v>
      </c>
      <c r="D133" s="13" t="s">
        <v>282</v>
      </c>
      <c r="E133" s="5">
        <v>2014</v>
      </c>
      <c r="F133" s="4" t="s">
        <v>10</v>
      </c>
      <c r="G133" s="4" t="s">
        <v>11</v>
      </c>
      <c r="H133" s="6" t="s">
        <v>12</v>
      </c>
      <c r="I133" s="4" t="s">
        <v>226</v>
      </c>
      <c r="J133" s="16">
        <v>425</v>
      </c>
      <c r="K133" s="7">
        <v>56.138541176470589</v>
      </c>
      <c r="L133" s="7">
        <v>23858.880000000001</v>
      </c>
      <c r="M133" s="2">
        <v>8</v>
      </c>
      <c r="N133" s="2">
        <f t="shared" si="24"/>
        <v>3400</v>
      </c>
      <c r="O133" s="2">
        <f t="shared" si="21"/>
        <v>9.6</v>
      </c>
      <c r="P133" s="2">
        <f t="shared" si="25"/>
        <v>4080</v>
      </c>
      <c r="Q133" s="2">
        <f t="shared" si="22"/>
        <v>8.16</v>
      </c>
      <c r="R133" s="26">
        <f t="shared" si="23"/>
        <v>3467.9999999999995</v>
      </c>
      <c r="S133" s="27">
        <f t="shared" si="26"/>
        <v>6.9360000000000008</v>
      </c>
      <c r="T133" s="27">
        <f t="shared" si="27"/>
        <v>2947.7999999999993</v>
      </c>
      <c r="U133" s="20">
        <f t="shared" si="28"/>
        <v>294.77999999999997</v>
      </c>
    </row>
    <row r="134" spans="1:21" ht="24" x14ac:dyDescent="0.25">
      <c r="A134" s="3">
        <v>221</v>
      </c>
      <c r="B134" s="3" t="s">
        <v>7</v>
      </c>
      <c r="C134" s="4" t="s">
        <v>283</v>
      </c>
      <c r="D134" s="13" t="s">
        <v>284</v>
      </c>
      <c r="E134" s="5">
        <v>2012</v>
      </c>
      <c r="F134" s="4" t="s">
        <v>10</v>
      </c>
      <c r="G134" s="4" t="s">
        <v>11</v>
      </c>
      <c r="H134" s="6" t="s">
        <v>12</v>
      </c>
      <c r="I134" s="4" t="s">
        <v>215</v>
      </c>
      <c r="J134" s="16">
        <v>2.5</v>
      </c>
      <c r="K134" s="7">
        <v>27381.415999999997</v>
      </c>
      <c r="L134" s="7">
        <v>68453.539999999994</v>
      </c>
      <c r="M134" s="2">
        <v>4025</v>
      </c>
      <c r="N134" s="2">
        <f t="shared" si="24"/>
        <v>10062.5</v>
      </c>
      <c r="O134" s="2">
        <f t="shared" si="21"/>
        <v>4830</v>
      </c>
      <c r="P134" s="2">
        <f t="shared" si="25"/>
        <v>12075</v>
      </c>
      <c r="Q134" s="2">
        <f t="shared" si="22"/>
        <v>4105.5</v>
      </c>
      <c r="R134" s="26">
        <f t="shared" si="23"/>
        <v>10263.75</v>
      </c>
      <c r="S134" s="27">
        <f t="shared" si="26"/>
        <v>3489.6750000000002</v>
      </c>
      <c r="T134" s="27">
        <f t="shared" si="27"/>
        <v>8724.1875</v>
      </c>
      <c r="U134" s="20">
        <f t="shared" si="28"/>
        <v>872.41874999999993</v>
      </c>
    </row>
    <row r="135" spans="1:21" ht="24" x14ac:dyDescent="0.25">
      <c r="A135" s="3">
        <v>222</v>
      </c>
      <c r="B135" s="3" t="s">
        <v>7</v>
      </c>
      <c r="C135" s="4" t="s">
        <v>285</v>
      </c>
      <c r="D135" s="13" t="s">
        <v>286</v>
      </c>
      <c r="E135" s="5">
        <v>2012</v>
      </c>
      <c r="F135" s="4" t="s">
        <v>10</v>
      </c>
      <c r="G135" s="4" t="s">
        <v>11</v>
      </c>
      <c r="H135" s="6" t="s">
        <v>12</v>
      </c>
      <c r="I135" s="4" t="s">
        <v>215</v>
      </c>
      <c r="J135" s="16">
        <v>1.35</v>
      </c>
      <c r="K135" s="7">
        <v>14910.118518518517</v>
      </c>
      <c r="L135" s="7">
        <v>20128.66</v>
      </c>
      <c r="M135" s="2">
        <v>2192</v>
      </c>
      <c r="N135" s="2">
        <f t="shared" si="24"/>
        <v>2959.2000000000003</v>
      </c>
      <c r="O135" s="2">
        <f t="shared" si="21"/>
        <v>2630.4</v>
      </c>
      <c r="P135" s="2">
        <f t="shared" si="25"/>
        <v>3551.0400000000004</v>
      </c>
      <c r="Q135" s="2">
        <f t="shared" si="22"/>
        <v>2235.84</v>
      </c>
      <c r="R135" s="26">
        <f t="shared" si="23"/>
        <v>3018.3840000000005</v>
      </c>
      <c r="S135" s="27">
        <f t="shared" si="26"/>
        <v>1900.4640000000002</v>
      </c>
      <c r="T135" s="27">
        <f t="shared" si="27"/>
        <v>2565.6264000000001</v>
      </c>
      <c r="U135" s="20">
        <f t="shared" si="28"/>
        <v>256.56263999999999</v>
      </c>
    </row>
    <row r="136" spans="1:21" ht="24" x14ac:dyDescent="0.25">
      <c r="A136" s="3">
        <v>223</v>
      </c>
      <c r="B136" s="3" t="s">
        <v>7</v>
      </c>
      <c r="C136" s="4" t="s">
        <v>287</v>
      </c>
      <c r="D136" s="13" t="s">
        <v>288</v>
      </c>
      <c r="E136" s="5">
        <v>2015</v>
      </c>
      <c r="F136" s="4" t="s">
        <v>10</v>
      </c>
      <c r="G136" s="4" t="s">
        <v>11</v>
      </c>
      <c r="H136" s="6" t="s">
        <v>12</v>
      </c>
      <c r="I136" s="4" t="s">
        <v>215</v>
      </c>
      <c r="J136" s="16">
        <v>0.11</v>
      </c>
      <c r="K136" s="7">
        <v>178779.63636363635</v>
      </c>
      <c r="L136" s="7">
        <v>19665.759999999998</v>
      </c>
      <c r="M136" s="2">
        <v>17986</v>
      </c>
      <c r="N136" s="2">
        <f t="shared" si="24"/>
        <v>1978.46</v>
      </c>
      <c r="O136" s="2">
        <f t="shared" si="21"/>
        <v>21583.200000000001</v>
      </c>
      <c r="P136" s="2">
        <f t="shared" si="25"/>
        <v>2374.152</v>
      </c>
      <c r="Q136" s="2">
        <f t="shared" si="22"/>
        <v>18345.72</v>
      </c>
      <c r="R136" s="26">
        <f t="shared" si="23"/>
        <v>2018.0292000000002</v>
      </c>
      <c r="S136" s="27">
        <f t="shared" si="26"/>
        <v>15593.861999999999</v>
      </c>
      <c r="T136" s="27">
        <f t="shared" si="27"/>
        <v>1715.32482</v>
      </c>
      <c r="U136" s="20">
        <f t="shared" si="28"/>
        <v>171.53248200000002</v>
      </c>
    </row>
    <row r="137" spans="1:21" ht="24" x14ac:dyDescent="0.25">
      <c r="A137" s="3">
        <v>224</v>
      </c>
      <c r="B137" s="3" t="s">
        <v>7</v>
      </c>
      <c r="C137" s="4" t="s">
        <v>289</v>
      </c>
      <c r="D137" s="13" t="s">
        <v>290</v>
      </c>
      <c r="E137" s="5">
        <v>2014</v>
      </c>
      <c r="F137" s="4" t="s">
        <v>10</v>
      </c>
      <c r="G137" s="4" t="s">
        <v>11</v>
      </c>
      <c r="H137" s="6" t="s">
        <v>12</v>
      </c>
      <c r="I137" s="4" t="s">
        <v>215</v>
      </c>
      <c r="J137" s="16">
        <v>0.25</v>
      </c>
      <c r="K137" s="7">
        <v>178779.64</v>
      </c>
      <c r="L137" s="7">
        <v>44694.91</v>
      </c>
      <c r="M137" s="2">
        <v>25277</v>
      </c>
      <c r="N137" s="2">
        <f t="shared" si="24"/>
        <v>6319.25</v>
      </c>
      <c r="O137" s="2">
        <f t="shared" si="21"/>
        <v>30332.399999999998</v>
      </c>
      <c r="P137" s="2">
        <f t="shared" si="25"/>
        <v>7583.0999999999995</v>
      </c>
      <c r="Q137" s="2">
        <f t="shared" si="22"/>
        <v>25782.539999999997</v>
      </c>
      <c r="R137" s="26">
        <f t="shared" si="23"/>
        <v>6445.6349999999993</v>
      </c>
      <c r="S137" s="27">
        <f t="shared" si="26"/>
        <v>21915.158999999996</v>
      </c>
      <c r="T137" s="27">
        <f t="shared" si="27"/>
        <v>5478.789749999999</v>
      </c>
      <c r="U137" s="20">
        <f t="shared" si="28"/>
        <v>547.87897499999997</v>
      </c>
    </row>
    <row r="138" spans="1:21" ht="24" x14ac:dyDescent="0.25">
      <c r="A138" s="3">
        <v>225</v>
      </c>
      <c r="B138" s="3" t="s">
        <v>7</v>
      </c>
      <c r="C138" s="4" t="s">
        <v>291</v>
      </c>
      <c r="D138" s="13" t="s">
        <v>292</v>
      </c>
      <c r="E138" s="5">
        <v>2012</v>
      </c>
      <c r="F138" s="4" t="s">
        <v>10</v>
      </c>
      <c r="G138" s="4" t="s">
        <v>11</v>
      </c>
      <c r="H138" s="6" t="s">
        <v>12</v>
      </c>
      <c r="I138" s="4" t="s">
        <v>226</v>
      </c>
      <c r="J138" s="16">
        <v>4</v>
      </c>
      <c r="K138" s="7">
        <v>21.225000000000001</v>
      </c>
      <c r="L138" s="14">
        <v>84.9</v>
      </c>
      <c r="M138" s="2">
        <v>3</v>
      </c>
      <c r="N138" s="2">
        <f t="shared" si="24"/>
        <v>12</v>
      </c>
      <c r="O138" s="2">
        <f t="shared" si="21"/>
        <v>3.5999999999999996</v>
      </c>
      <c r="P138" s="2">
        <f t="shared" si="25"/>
        <v>14.399999999999999</v>
      </c>
      <c r="Q138" s="2">
        <f t="shared" si="22"/>
        <v>3.0599999999999996</v>
      </c>
      <c r="R138" s="26">
        <f t="shared" si="23"/>
        <v>12.239999999999998</v>
      </c>
      <c r="S138" s="27">
        <f t="shared" si="26"/>
        <v>2.6009999999999995</v>
      </c>
      <c r="T138" s="27">
        <f t="shared" si="27"/>
        <v>10.403999999999998</v>
      </c>
      <c r="U138" s="20">
        <f t="shared" si="28"/>
        <v>1.0403999999999998</v>
      </c>
    </row>
    <row r="139" spans="1:21" ht="24" x14ac:dyDescent="0.25">
      <c r="A139" s="3">
        <v>226</v>
      </c>
      <c r="B139" s="3" t="s">
        <v>7</v>
      </c>
      <c r="C139" s="4" t="s">
        <v>293</v>
      </c>
      <c r="D139" s="13" t="s">
        <v>294</v>
      </c>
      <c r="E139" s="5">
        <v>2012</v>
      </c>
      <c r="F139" s="4" t="s">
        <v>10</v>
      </c>
      <c r="G139" s="4" t="s">
        <v>11</v>
      </c>
      <c r="H139" s="6" t="s">
        <v>12</v>
      </c>
      <c r="I139" s="4" t="s">
        <v>226</v>
      </c>
      <c r="J139" s="16">
        <v>153</v>
      </c>
      <c r="K139" s="7">
        <v>320.91418300653595</v>
      </c>
      <c r="L139" s="7">
        <v>49099.87</v>
      </c>
      <c r="M139" s="2">
        <v>47</v>
      </c>
      <c r="N139" s="2">
        <f t="shared" si="24"/>
        <v>7191</v>
      </c>
      <c r="O139" s="2">
        <f t="shared" si="21"/>
        <v>56.4</v>
      </c>
      <c r="P139" s="2">
        <f t="shared" si="25"/>
        <v>8629.1999999999989</v>
      </c>
      <c r="Q139" s="2">
        <f t="shared" si="22"/>
        <v>47.94</v>
      </c>
      <c r="R139" s="26">
        <f t="shared" si="23"/>
        <v>7334.8199999999988</v>
      </c>
      <c r="S139" s="27">
        <f t="shared" si="26"/>
        <v>40.749000000000002</v>
      </c>
      <c r="T139" s="27">
        <f t="shared" si="27"/>
        <v>6234.5969999999988</v>
      </c>
      <c r="U139" s="20">
        <f t="shared" si="28"/>
        <v>623.45969999999988</v>
      </c>
    </row>
    <row r="140" spans="1:21" ht="24" x14ac:dyDescent="0.25">
      <c r="A140" s="3">
        <v>228</v>
      </c>
      <c r="B140" s="3" t="s">
        <v>7</v>
      </c>
      <c r="C140" s="4" t="s">
        <v>295</v>
      </c>
      <c r="D140" s="13" t="s">
        <v>296</v>
      </c>
      <c r="E140" s="5">
        <v>2012</v>
      </c>
      <c r="F140" s="4" t="s">
        <v>10</v>
      </c>
      <c r="G140" s="4" t="s">
        <v>11</v>
      </c>
      <c r="H140" s="6" t="s">
        <v>12</v>
      </c>
      <c r="I140" s="4" t="s">
        <v>215</v>
      </c>
      <c r="J140" s="16">
        <v>0.5</v>
      </c>
      <c r="K140" s="7">
        <v>34610.74</v>
      </c>
      <c r="L140" s="7">
        <v>17305.37</v>
      </c>
      <c r="M140" s="2">
        <v>5087</v>
      </c>
      <c r="N140" s="2">
        <f t="shared" si="24"/>
        <v>2543.5</v>
      </c>
      <c r="O140" s="2">
        <f t="shared" si="21"/>
        <v>6104.4</v>
      </c>
      <c r="P140" s="2">
        <f t="shared" si="25"/>
        <v>3052.2</v>
      </c>
      <c r="Q140" s="2">
        <f t="shared" si="22"/>
        <v>5188.74</v>
      </c>
      <c r="R140" s="26">
        <f t="shared" si="23"/>
        <v>2594.37</v>
      </c>
      <c r="S140" s="27">
        <f t="shared" si="26"/>
        <v>4410.4290000000001</v>
      </c>
      <c r="T140" s="27">
        <f t="shared" si="27"/>
        <v>2205.2145</v>
      </c>
      <c r="U140" s="20">
        <f t="shared" si="28"/>
        <v>220.52144999999999</v>
      </c>
    </row>
    <row r="141" spans="1:21" ht="24" x14ac:dyDescent="0.25">
      <c r="A141" s="3">
        <v>229</v>
      </c>
      <c r="B141" s="3" t="s">
        <v>7</v>
      </c>
      <c r="C141" s="4" t="s">
        <v>297</v>
      </c>
      <c r="D141" s="13" t="s">
        <v>298</v>
      </c>
      <c r="E141" s="5">
        <v>2012</v>
      </c>
      <c r="F141" s="4" t="s">
        <v>10</v>
      </c>
      <c r="G141" s="4" t="s">
        <v>11</v>
      </c>
      <c r="H141" s="6" t="s">
        <v>12</v>
      </c>
      <c r="I141" s="4" t="s">
        <v>215</v>
      </c>
      <c r="J141" s="16">
        <v>1</v>
      </c>
      <c r="K141" s="7">
        <v>80253.88</v>
      </c>
      <c r="L141" s="7">
        <v>80253.88</v>
      </c>
      <c r="M141" s="2">
        <v>11796</v>
      </c>
      <c r="N141" s="2">
        <f t="shared" si="24"/>
        <v>11796</v>
      </c>
      <c r="O141" s="2">
        <f t="shared" si="21"/>
        <v>14155.199999999999</v>
      </c>
      <c r="P141" s="2">
        <f t="shared" si="25"/>
        <v>14155.199999999999</v>
      </c>
      <c r="Q141" s="2">
        <f t="shared" si="22"/>
        <v>12031.92</v>
      </c>
      <c r="R141" s="26">
        <f t="shared" si="23"/>
        <v>12031.92</v>
      </c>
      <c r="S141" s="27">
        <f t="shared" si="26"/>
        <v>10227.132</v>
      </c>
      <c r="T141" s="27">
        <f t="shared" si="27"/>
        <v>10227.132</v>
      </c>
      <c r="U141" s="20">
        <f t="shared" si="28"/>
        <v>1022.7132</v>
      </c>
    </row>
    <row r="142" spans="1:21" ht="24" x14ac:dyDescent="0.25">
      <c r="A142" s="3">
        <v>230</v>
      </c>
      <c r="B142" s="3" t="s">
        <v>7</v>
      </c>
      <c r="C142" s="4" t="s">
        <v>299</v>
      </c>
      <c r="D142" s="13" t="s">
        <v>300</v>
      </c>
      <c r="E142" s="5">
        <v>2012</v>
      </c>
      <c r="F142" s="4" t="s">
        <v>10</v>
      </c>
      <c r="G142" s="4" t="s">
        <v>11</v>
      </c>
      <c r="H142" s="6" t="s">
        <v>12</v>
      </c>
      <c r="I142" s="4" t="s">
        <v>215</v>
      </c>
      <c r="J142" s="16">
        <v>3</v>
      </c>
      <c r="K142" s="7">
        <v>52926.106666666667</v>
      </c>
      <c r="L142" s="7">
        <v>158778.32</v>
      </c>
      <c r="M142" s="2">
        <v>7779</v>
      </c>
      <c r="N142" s="2">
        <f t="shared" si="24"/>
        <v>23337</v>
      </c>
      <c r="O142" s="2">
        <f t="shared" si="21"/>
        <v>9334.7999999999993</v>
      </c>
      <c r="P142" s="2">
        <f t="shared" si="25"/>
        <v>28004.399999999998</v>
      </c>
      <c r="Q142" s="2">
        <f t="shared" si="22"/>
        <v>7934.58</v>
      </c>
      <c r="R142" s="26">
        <f t="shared" si="23"/>
        <v>23803.739999999998</v>
      </c>
      <c r="S142" s="27">
        <f t="shared" si="26"/>
        <v>6744.393</v>
      </c>
      <c r="T142" s="27">
        <f t="shared" si="27"/>
        <v>20233.179</v>
      </c>
      <c r="U142" s="20">
        <f t="shared" si="28"/>
        <v>2023.3179</v>
      </c>
    </row>
    <row r="143" spans="1:21" ht="24" x14ac:dyDescent="0.25">
      <c r="A143" s="3">
        <v>231</v>
      </c>
      <c r="B143" s="3" t="s">
        <v>7</v>
      </c>
      <c r="C143" s="4" t="s">
        <v>301</v>
      </c>
      <c r="D143" s="13" t="s">
        <v>302</v>
      </c>
      <c r="E143" s="5">
        <v>2012</v>
      </c>
      <c r="F143" s="4" t="s">
        <v>10</v>
      </c>
      <c r="G143" s="4" t="s">
        <v>11</v>
      </c>
      <c r="H143" s="6" t="s">
        <v>12</v>
      </c>
      <c r="I143" s="4" t="s">
        <v>215</v>
      </c>
      <c r="J143" s="16">
        <v>0.14499999999999999</v>
      </c>
      <c r="K143" s="7">
        <v>293697.93103448278</v>
      </c>
      <c r="L143" s="7">
        <v>42586.2</v>
      </c>
      <c r="M143" s="2">
        <v>43169</v>
      </c>
      <c r="N143" s="2">
        <f t="shared" si="24"/>
        <v>6259.5049999999992</v>
      </c>
      <c r="O143" s="2">
        <f t="shared" si="21"/>
        <v>51802.799999999996</v>
      </c>
      <c r="P143" s="2">
        <f t="shared" si="25"/>
        <v>7511.405999999999</v>
      </c>
      <c r="Q143" s="2">
        <f t="shared" si="22"/>
        <v>44032.37999999999</v>
      </c>
      <c r="R143" s="26">
        <f t="shared" si="23"/>
        <v>6384.6950999999999</v>
      </c>
      <c r="S143" s="27">
        <f t="shared" si="26"/>
        <v>37427.522999999994</v>
      </c>
      <c r="T143" s="27">
        <f t="shared" si="27"/>
        <v>5426.9908349999996</v>
      </c>
      <c r="U143" s="20">
        <f t="shared" si="28"/>
        <v>542.69908349999992</v>
      </c>
    </row>
    <row r="144" spans="1:21" ht="24" x14ac:dyDescent="0.25">
      <c r="A144" s="3">
        <v>232</v>
      </c>
      <c r="B144" s="3" t="s">
        <v>7</v>
      </c>
      <c r="C144" s="4" t="s">
        <v>303</v>
      </c>
      <c r="D144" s="13" t="s">
        <v>304</v>
      </c>
      <c r="E144" s="5">
        <v>2012</v>
      </c>
      <c r="F144" s="4" t="s">
        <v>10</v>
      </c>
      <c r="G144" s="4" t="s">
        <v>11</v>
      </c>
      <c r="H144" s="6" t="s">
        <v>12</v>
      </c>
      <c r="I144" s="4" t="s">
        <v>215</v>
      </c>
      <c r="J144" s="16">
        <v>0.5</v>
      </c>
      <c r="K144" s="7">
        <v>3280.22</v>
      </c>
      <c r="L144" s="7">
        <v>1640.11</v>
      </c>
      <c r="M144" s="2">
        <v>482</v>
      </c>
      <c r="N144" s="2">
        <f t="shared" si="24"/>
        <v>241</v>
      </c>
      <c r="O144" s="2">
        <f t="shared" si="21"/>
        <v>578.4</v>
      </c>
      <c r="P144" s="2">
        <f t="shared" si="25"/>
        <v>289.2</v>
      </c>
      <c r="Q144" s="2">
        <f t="shared" si="22"/>
        <v>491.64</v>
      </c>
      <c r="R144" s="26">
        <f t="shared" si="23"/>
        <v>245.82</v>
      </c>
      <c r="S144" s="27">
        <f t="shared" si="26"/>
        <v>417.89399999999995</v>
      </c>
      <c r="T144" s="27">
        <f t="shared" si="27"/>
        <v>208.94699999999997</v>
      </c>
      <c r="U144" s="20">
        <f t="shared" si="28"/>
        <v>20.8947</v>
      </c>
    </row>
    <row r="145" spans="1:21" ht="24" x14ac:dyDescent="0.25">
      <c r="A145" s="3">
        <v>233</v>
      </c>
      <c r="B145" s="3" t="s">
        <v>7</v>
      </c>
      <c r="C145" s="4" t="s">
        <v>305</v>
      </c>
      <c r="D145" s="13" t="s">
        <v>306</v>
      </c>
      <c r="E145" s="5">
        <v>2012</v>
      </c>
      <c r="F145" s="4" t="s">
        <v>10</v>
      </c>
      <c r="G145" s="4" t="s">
        <v>11</v>
      </c>
      <c r="H145" s="6" t="s">
        <v>12</v>
      </c>
      <c r="I145" s="4" t="s">
        <v>215</v>
      </c>
      <c r="J145" s="16">
        <v>1.754</v>
      </c>
      <c r="K145" s="7">
        <v>4536.2599771949835</v>
      </c>
      <c r="L145" s="7">
        <v>7956.6</v>
      </c>
      <c r="M145" s="2">
        <v>667</v>
      </c>
      <c r="N145" s="2">
        <f t="shared" si="24"/>
        <v>1169.9179999999999</v>
      </c>
      <c r="O145" s="2">
        <f t="shared" si="21"/>
        <v>800.4</v>
      </c>
      <c r="P145" s="2">
        <f t="shared" si="25"/>
        <v>1403.9015999999999</v>
      </c>
      <c r="Q145" s="2">
        <f t="shared" si="22"/>
        <v>680.33999999999992</v>
      </c>
      <c r="R145" s="26">
        <f t="shared" si="23"/>
        <v>1193.3163599999998</v>
      </c>
      <c r="S145" s="27">
        <f t="shared" si="26"/>
        <v>578.28899999999987</v>
      </c>
      <c r="T145" s="27">
        <f t="shared" si="27"/>
        <v>1014.3189059999999</v>
      </c>
      <c r="U145" s="20">
        <f t="shared" si="28"/>
        <v>101.43189059999999</v>
      </c>
    </row>
    <row r="146" spans="1:21" ht="24" x14ac:dyDescent="0.25">
      <c r="A146" s="3">
        <v>234</v>
      </c>
      <c r="B146" s="3" t="s">
        <v>7</v>
      </c>
      <c r="C146" s="4" t="s">
        <v>307</v>
      </c>
      <c r="D146" s="13" t="s">
        <v>308</v>
      </c>
      <c r="E146" s="5">
        <v>2014</v>
      </c>
      <c r="F146" s="4" t="s">
        <v>10</v>
      </c>
      <c r="G146" s="4" t="s">
        <v>11</v>
      </c>
      <c r="H146" s="6" t="s">
        <v>12</v>
      </c>
      <c r="I146" s="4" t="s">
        <v>215</v>
      </c>
      <c r="J146" s="16">
        <v>0.02</v>
      </c>
      <c r="K146" s="7">
        <v>77331</v>
      </c>
      <c r="L146" s="7">
        <v>1546.62</v>
      </c>
      <c r="M146" s="2">
        <v>10934</v>
      </c>
      <c r="N146" s="2">
        <f t="shared" si="24"/>
        <v>218.68</v>
      </c>
      <c r="O146" s="2">
        <f t="shared" si="21"/>
        <v>13120.8</v>
      </c>
      <c r="P146" s="2">
        <f t="shared" si="25"/>
        <v>262.416</v>
      </c>
      <c r="Q146" s="2">
        <f t="shared" si="22"/>
        <v>11152.68</v>
      </c>
      <c r="R146" s="26">
        <f t="shared" si="23"/>
        <v>223.05359999999999</v>
      </c>
      <c r="S146" s="27">
        <f t="shared" si="26"/>
        <v>9479.7780000000002</v>
      </c>
      <c r="T146" s="27">
        <f t="shared" si="27"/>
        <v>189.59555999999998</v>
      </c>
      <c r="U146" s="20">
        <f t="shared" si="28"/>
        <v>18.959555999999999</v>
      </c>
    </row>
    <row r="147" spans="1:21" ht="24" x14ac:dyDescent="0.25">
      <c r="A147" s="3">
        <v>235</v>
      </c>
      <c r="B147" s="3" t="s">
        <v>7</v>
      </c>
      <c r="C147" s="4" t="s">
        <v>309</v>
      </c>
      <c r="D147" s="13" t="s">
        <v>310</v>
      </c>
      <c r="E147" s="5">
        <v>2012</v>
      </c>
      <c r="F147" s="4" t="s">
        <v>10</v>
      </c>
      <c r="G147" s="4" t="s">
        <v>11</v>
      </c>
      <c r="H147" s="6" t="s">
        <v>12</v>
      </c>
      <c r="I147" s="4" t="s">
        <v>215</v>
      </c>
      <c r="J147" s="16">
        <v>0.1</v>
      </c>
      <c r="K147" s="7">
        <v>16290.099999999999</v>
      </c>
      <c r="L147" s="7">
        <v>1629.01</v>
      </c>
      <c r="M147" s="2">
        <v>2394</v>
      </c>
      <c r="N147" s="2">
        <f t="shared" si="24"/>
        <v>239.4</v>
      </c>
      <c r="O147" s="2">
        <f t="shared" si="21"/>
        <v>2872.7999999999997</v>
      </c>
      <c r="P147" s="2">
        <f t="shared" si="25"/>
        <v>287.27999999999997</v>
      </c>
      <c r="Q147" s="2">
        <f t="shared" si="22"/>
        <v>2441.8799999999997</v>
      </c>
      <c r="R147" s="26">
        <f t="shared" si="23"/>
        <v>244.18799999999999</v>
      </c>
      <c r="S147" s="27">
        <f t="shared" si="26"/>
        <v>2075.598</v>
      </c>
      <c r="T147" s="27">
        <f t="shared" si="27"/>
        <v>207.5598</v>
      </c>
      <c r="U147" s="20">
        <f t="shared" si="28"/>
        <v>20.755979999999997</v>
      </c>
    </row>
    <row r="148" spans="1:21" ht="24" x14ac:dyDescent="0.25">
      <c r="A148" s="3">
        <v>236</v>
      </c>
      <c r="B148" s="3" t="s">
        <v>7</v>
      </c>
      <c r="C148" s="4" t="s">
        <v>311</v>
      </c>
      <c r="D148" s="13" t="s">
        <v>312</v>
      </c>
      <c r="E148" s="5">
        <v>2012</v>
      </c>
      <c r="F148" s="4" t="s">
        <v>10</v>
      </c>
      <c r="G148" s="4" t="s">
        <v>11</v>
      </c>
      <c r="H148" s="6" t="s">
        <v>12</v>
      </c>
      <c r="I148" s="4" t="s">
        <v>215</v>
      </c>
      <c r="J148" s="16">
        <v>9.8000000000000004E-2</v>
      </c>
      <c r="K148" s="7">
        <v>41835.612244897959</v>
      </c>
      <c r="L148" s="7">
        <v>4099.8900000000003</v>
      </c>
      <c r="M148" s="2">
        <v>6149</v>
      </c>
      <c r="N148" s="2">
        <f t="shared" si="24"/>
        <v>602.60199999999998</v>
      </c>
      <c r="O148" s="2">
        <f t="shared" si="21"/>
        <v>7378.7999999999993</v>
      </c>
      <c r="P148" s="2">
        <f t="shared" si="25"/>
        <v>723.12239999999997</v>
      </c>
      <c r="Q148" s="2">
        <f t="shared" si="22"/>
        <v>6271.98</v>
      </c>
      <c r="R148" s="26">
        <f t="shared" si="23"/>
        <v>614.65404000000001</v>
      </c>
      <c r="S148" s="27">
        <f t="shared" si="26"/>
        <v>5331.1829999999991</v>
      </c>
      <c r="T148" s="27">
        <f t="shared" si="27"/>
        <v>522.45593399999996</v>
      </c>
      <c r="U148" s="20">
        <f t="shared" si="28"/>
        <v>52.245593399999997</v>
      </c>
    </row>
    <row r="149" spans="1:21" ht="24" x14ac:dyDescent="0.25">
      <c r="A149" s="3">
        <v>237</v>
      </c>
      <c r="B149" s="3" t="s">
        <v>7</v>
      </c>
      <c r="C149" s="4" t="s">
        <v>313</v>
      </c>
      <c r="D149" s="13" t="s">
        <v>314</v>
      </c>
      <c r="E149" s="5">
        <v>2012</v>
      </c>
      <c r="F149" s="4" t="s">
        <v>10</v>
      </c>
      <c r="G149" s="4" t="s">
        <v>11</v>
      </c>
      <c r="H149" s="6" t="s">
        <v>12</v>
      </c>
      <c r="I149" s="4" t="s">
        <v>215</v>
      </c>
      <c r="J149" s="16">
        <v>0.01</v>
      </c>
      <c r="K149" s="7">
        <v>1044705.9999999999</v>
      </c>
      <c r="L149" s="7">
        <v>10447.06</v>
      </c>
      <c r="M149" s="2">
        <v>153556</v>
      </c>
      <c r="N149" s="2">
        <f t="shared" si="24"/>
        <v>1535.56</v>
      </c>
      <c r="O149" s="2">
        <f t="shared" si="21"/>
        <v>184267.19999999998</v>
      </c>
      <c r="P149" s="2">
        <f t="shared" si="25"/>
        <v>1842.6719999999998</v>
      </c>
      <c r="Q149" s="2">
        <f t="shared" si="22"/>
        <v>156627.12</v>
      </c>
      <c r="R149" s="26">
        <f t="shared" si="23"/>
        <v>1566.2711999999999</v>
      </c>
      <c r="S149" s="27">
        <f t="shared" si="26"/>
        <v>133133.052</v>
      </c>
      <c r="T149" s="27">
        <f t="shared" si="27"/>
        <v>1331.33052</v>
      </c>
      <c r="U149" s="20">
        <f t="shared" si="28"/>
        <v>133.13305199999999</v>
      </c>
    </row>
    <row r="150" spans="1:21" ht="36" x14ac:dyDescent="0.25">
      <c r="A150" s="3">
        <v>238</v>
      </c>
      <c r="B150" s="3" t="s">
        <v>7</v>
      </c>
      <c r="C150" s="4" t="s">
        <v>315</v>
      </c>
      <c r="D150" s="13" t="s">
        <v>316</v>
      </c>
      <c r="E150" s="5">
        <v>2012</v>
      </c>
      <c r="F150" s="4" t="s">
        <v>10</v>
      </c>
      <c r="G150" s="4" t="s">
        <v>166</v>
      </c>
      <c r="H150" s="6" t="s">
        <v>12</v>
      </c>
      <c r="I150" s="4" t="s">
        <v>215</v>
      </c>
      <c r="J150" s="16">
        <v>0.13500000000000001</v>
      </c>
      <c r="K150" s="7">
        <v>48199.703703703701</v>
      </c>
      <c r="L150" s="7">
        <v>6506.96</v>
      </c>
      <c r="M150" s="2">
        <v>2610</v>
      </c>
      <c r="N150" s="2">
        <f t="shared" si="24"/>
        <v>352.35</v>
      </c>
      <c r="O150" s="2">
        <f t="shared" si="21"/>
        <v>3132</v>
      </c>
      <c r="P150" s="2">
        <f t="shared" si="25"/>
        <v>422.82</v>
      </c>
      <c r="Q150" s="2">
        <f t="shared" si="22"/>
        <v>2662.2</v>
      </c>
      <c r="R150" s="26">
        <f t="shared" si="23"/>
        <v>359.39699999999999</v>
      </c>
      <c r="S150" s="27">
        <f t="shared" si="26"/>
        <v>2262.87</v>
      </c>
      <c r="T150" s="27">
        <f t="shared" si="27"/>
        <v>305.48745000000002</v>
      </c>
      <c r="U150" s="20">
        <f t="shared" si="28"/>
        <v>30.548745000000004</v>
      </c>
    </row>
    <row r="151" spans="1:21" ht="24" x14ac:dyDescent="0.25">
      <c r="A151" s="3">
        <v>239</v>
      </c>
      <c r="B151" s="3" t="s">
        <v>7</v>
      </c>
      <c r="C151" s="4" t="s">
        <v>317</v>
      </c>
      <c r="D151" s="13" t="s">
        <v>318</v>
      </c>
      <c r="E151" s="5">
        <v>2012</v>
      </c>
      <c r="F151" s="4" t="s">
        <v>10</v>
      </c>
      <c r="G151" s="4" t="s">
        <v>11</v>
      </c>
      <c r="H151" s="6" t="s">
        <v>12</v>
      </c>
      <c r="I151" s="4" t="s">
        <v>215</v>
      </c>
      <c r="J151" s="16">
        <v>0.05</v>
      </c>
      <c r="K151" s="7">
        <v>146001.79999999999</v>
      </c>
      <c r="L151" s="7">
        <v>7300.09</v>
      </c>
      <c r="M151" s="2">
        <v>21460</v>
      </c>
      <c r="N151" s="2">
        <f t="shared" si="24"/>
        <v>1073</v>
      </c>
      <c r="O151" s="2">
        <f t="shared" si="21"/>
        <v>25752</v>
      </c>
      <c r="P151" s="2">
        <f t="shared" si="25"/>
        <v>1287.5999999999999</v>
      </c>
      <c r="Q151" s="2">
        <f t="shared" si="22"/>
        <v>21889.199999999997</v>
      </c>
      <c r="R151" s="26">
        <f t="shared" si="23"/>
        <v>1094.46</v>
      </c>
      <c r="S151" s="27">
        <f t="shared" si="26"/>
        <v>18605.819999999996</v>
      </c>
      <c r="T151" s="27">
        <f t="shared" si="27"/>
        <v>930.29100000000005</v>
      </c>
      <c r="U151" s="20">
        <f t="shared" si="28"/>
        <v>93.0291</v>
      </c>
    </row>
    <row r="152" spans="1:21" ht="36" x14ac:dyDescent="0.25">
      <c r="A152" s="3">
        <v>241</v>
      </c>
      <c r="B152" s="3" t="s">
        <v>7</v>
      </c>
      <c r="C152" s="4" t="s">
        <v>319</v>
      </c>
      <c r="D152" s="13" t="s">
        <v>320</v>
      </c>
      <c r="E152" s="5">
        <v>2014</v>
      </c>
      <c r="F152" s="4" t="s">
        <v>10</v>
      </c>
      <c r="G152" s="4" t="s">
        <v>11</v>
      </c>
      <c r="H152" s="6" t="s">
        <v>12</v>
      </c>
      <c r="I152" s="4" t="s">
        <v>20</v>
      </c>
      <c r="J152" s="16">
        <v>3.66</v>
      </c>
      <c r="K152" s="7">
        <v>22420.013661202185</v>
      </c>
      <c r="L152" s="7" t="e">
        <f>#REF!*K152</f>
        <v>#REF!</v>
      </c>
      <c r="M152" s="2">
        <v>6340</v>
      </c>
      <c r="N152" s="2">
        <f t="shared" si="24"/>
        <v>23204.400000000001</v>
      </c>
      <c r="O152" s="2">
        <f t="shared" si="21"/>
        <v>7608</v>
      </c>
      <c r="P152" s="2">
        <f t="shared" si="25"/>
        <v>27845.280000000002</v>
      </c>
      <c r="Q152" s="2">
        <f t="shared" si="22"/>
        <v>6466.8</v>
      </c>
      <c r="R152" s="26">
        <f t="shared" si="23"/>
        <v>23668.488000000001</v>
      </c>
      <c r="S152" s="27">
        <f t="shared" si="26"/>
        <v>5496.7800000000007</v>
      </c>
      <c r="T152" s="27">
        <f t="shared" si="27"/>
        <v>20118.214800000002</v>
      </c>
      <c r="U152" s="20">
        <f t="shared" si="28"/>
        <v>2011.8214800000001</v>
      </c>
    </row>
    <row r="153" spans="1:21" ht="24" x14ac:dyDescent="0.25">
      <c r="A153" s="3">
        <v>245</v>
      </c>
      <c r="B153" s="3" t="s">
        <v>7</v>
      </c>
      <c r="C153" s="4" t="s">
        <v>321</v>
      </c>
      <c r="D153" s="13" t="s">
        <v>322</v>
      </c>
      <c r="E153" s="5">
        <v>2014</v>
      </c>
      <c r="F153" s="4" t="s">
        <v>10</v>
      </c>
      <c r="G153" s="4" t="s">
        <v>11</v>
      </c>
      <c r="H153" s="6" t="s">
        <v>12</v>
      </c>
      <c r="I153" s="4" t="s">
        <v>13</v>
      </c>
      <c r="J153" s="16">
        <v>1</v>
      </c>
      <c r="K153" s="7">
        <v>160827.96</v>
      </c>
      <c r="L153" s="7">
        <v>160827.96</v>
      </c>
      <c r="M153" s="2">
        <v>45478</v>
      </c>
      <c r="N153" s="2">
        <f t="shared" si="24"/>
        <v>45478</v>
      </c>
      <c r="O153" s="2">
        <f t="shared" si="21"/>
        <v>54573.599999999999</v>
      </c>
      <c r="P153" s="2">
        <f t="shared" si="25"/>
        <v>54573.599999999999</v>
      </c>
      <c r="Q153" s="2">
        <f t="shared" si="22"/>
        <v>46387.56</v>
      </c>
      <c r="R153" s="26">
        <f t="shared" si="23"/>
        <v>46387.56</v>
      </c>
      <c r="S153" s="27">
        <f t="shared" si="26"/>
        <v>39429.425999999999</v>
      </c>
      <c r="T153" s="27">
        <f t="shared" si="27"/>
        <v>39429.425999999999</v>
      </c>
      <c r="U153" s="20">
        <f t="shared" si="28"/>
        <v>3942.9426000000003</v>
      </c>
    </row>
    <row r="154" spans="1:21" ht="24" x14ac:dyDescent="0.25">
      <c r="A154" s="3">
        <v>246</v>
      </c>
      <c r="B154" s="3" t="s">
        <v>7</v>
      </c>
      <c r="C154" s="4" t="s">
        <v>323</v>
      </c>
      <c r="D154" s="13" t="s">
        <v>324</v>
      </c>
      <c r="E154" s="5">
        <v>2012</v>
      </c>
      <c r="F154" s="4" t="s">
        <v>10</v>
      </c>
      <c r="G154" s="4" t="s">
        <v>11</v>
      </c>
      <c r="H154" s="6" t="s">
        <v>12</v>
      </c>
      <c r="I154" s="4" t="s">
        <v>13</v>
      </c>
      <c r="J154" s="16">
        <v>2</v>
      </c>
      <c r="K154" s="7">
        <v>10121.76</v>
      </c>
      <c r="L154" s="7">
        <v>20243.52</v>
      </c>
      <c r="M154" s="2">
        <v>1488</v>
      </c>
      <c r="N154" s="2">
        <f t="shared" si="24"/>
        <v>2976</v>
      </c>
      <c r="O154" s="2">
        <f t="shared" si="21"/>
        <v>1785.6</v>
      </c>
      <c r="P154" s="2">
        <f t="shared" si="25"/>
        <v>3571.2</v>
      </c>
      <c r="Q154" s="2">
        <f t="shared" si="22"/>
        <v>1517.7599999999998</v>
      </c>
      <c r="R154" s="26">
        <f t="shared" si="23"/>
        <v>3035.5199999999995</v>
      </c>
      <c r="S154" s="27">
        <f t="shared" si="26"/>
        <v>1290.0959999999998</v>
      </c>
      <c r="T154" s="27">
        <f t="shared" si="27"/>
        <v>2580.1919999999996</v>
      </c>
      <c r="U154" s="20">
        <f t="shared" si="28"/>
        <v>258.01919999999996</v>
      </c>
    </row>
    <row r="155" spans="1:21" ht="24" x14ac:dyDescent="0.25">
      <c r="A155" s="3">
        <v>247</v>
      </c>
      <c r="B155" s="3" t="s">
        <v>7</v>
      </c>
      <c r="C155" s="4" t="s">
        <v>325</v>
      </c>
      <c r="D155" s="13" t="s">
        <v>326</v>
      </c>
      <c r="E155" s="5">
        <v>2014</v>
      </c>
      <c r="F155" s="4" t="s">
        <v>10</v>
      </c>
      <c r="G155" s="4" t="s">
        <v>11</v>
      </c>
      <c r="H155" s="6" t="s">
        <v>12</v>
      </c>
      <c r="I155" s="4" t="s">
        <v>13</v>
      </c>
      <c r="J155" s="16">
        <v>18</v>
      </c>
      <c r="K155" s="7">
        <v>9428.503333333334</v>
      </c>
      <c r="L155" s="7">
        <v>169713.06</v>
      </c>
      <c r="M155" s="2">
        <v>2666</v>
      </c>
      <c r="N155" s="2">
        <f t="shared" si="24"/>
        <v>47988</v>
      </c>
      <c r="O155" s="2">
        <f t="shared" si="21"/>
        <v>3199.2</v>
      </c>
      <c r="P155" s="2">
        <f t="shared" si="25"/>
        <v>57585.599999999999</v>
      </c>
      <c r="Q155" s="2">
        <f t="shared" si="22"/>
        <v>2719.3199999999997</v>
      </c>
      <c r="R155" s="26">
        <f t="shared" si="23"/>
        <v>48947.76</v>
      </c>
      <c r="S155" s="27">
        <f t="shared" si="26"/>
        <v>2311.4219999999996</v>
      </c>
      <c r="T155" s="27">
        <f t="shared" si="27"/>
        <v>41605.595999999998</v>
      </c>
      <c r="U155" s="20">
        <f t="shared" si="28"/>
        <v>4160.5595999999996</v>
      </c>
    </row>
    <row r="156" spans="1:21" ht="24" x14ac:dyDescent="0.25">
      <c r="A156" s="3">
        <v>248</v>
      </c>
      <c r="B156" s="3" t="s">
        <v>7</v>
      </c>
      <c r="C156" s="4" t="s">
        <v>327</v>
      </c>
      <c r="D156" s="13" t="s">
        <v>328</v>
      </c>
      <c r="E156" s="5">
        <v>2010</v>
      </c>
      <c r="F156" s="4" t="s">
        <v>10</v>
      </c>
      <c r="G156" s="4" t="s">
        <v>11</v>
      </c>
      <c r="H156" s="6" t="s">
        <v>12</v>
      </c>
      <c r="I156" s="4" t="s">
        <v>13</v>
      </c>
      <c r="J156" s="16">
        <v>2</v>
      </c>
      <c r="K156" s="7">
        <v>5751.39</v>
      </c>
      <c r="L156" s="7">
        <v>11502.78</v>
      </c>
      <c r="M156" s="2">
        <v>703</v>
      </c>
      <c r="N156" s="2">
        <f t="shared" si="24"/>
        <v>1406</v>
      </c>
      <c r="O156" s="2">
        <f t="shared" si="21"/>
        <v>843.6</v>
      </c>
      <c r="P156" s="2">
        <f t="shared" si="25"/>
        <v>1687.2</v>
      </c>
      <c r="Q156" s="2">
        <f t="shared" si="22"/>
        <v>717.06</v>
      </c>
      <c r="R156" s="26">
        <f t="shared" si="23"/>
        <v>1434.12</v>
      </c>
      <c r="S156" s="27">
        <f t="shared" si="26"/>
        <v>609.50099999999998</v>
      </c>
      <c r="T156" s="27">
        <f t="shared" si="27"/>
        <v>1219.002</v>
      </c>
      <c r="U156" s="20">
        <f t="shared" si="28"/>
        <v>121.90019999999998</v>
      </c>
    </row>
    <row r="157" spans="1:21" ht="36" x14ac:dyDescent="0.25">
      <c r="A157" s="3">
        <v>249</v>
      </c>
      <c r="B157" s="3" t="s">
        <v>7</v>
      </c>
      <c r="C157" s="4" t="s">
        <v>329</v>
      </c>
      <c r="D157" s="13" t="s">
        <v>330</v>
      </c>
      <c r="E157" s="5">
        <v>2010</v>
      </c>
      <c r="F157" s="4" t="s">
        <v>10</v>
      </c>
      <c r="G157" s="4" t="s">
        <v>166</v>
      </c>
      <c r="H157" s="6" t="s">
        <v>12</v>
      </c>
      <c r="I157" s="4" t="s">
        <v>13</v>
      </c>
      <c r="J157" s="16">
        <v>1</v>
      </c>
      <c r="K157" s="7">
        <v>10139.129999999999</v>
      </c>
      <c r="L157" s="7">
        <v>10139.129999999999</v>
      </c>
      <c r="M157" s="2">
        <v>1239</v>
      </c>
      <c r="N157" s="2">
        <f t="shared" si="24"/>
        <v>1239</v>
      </c>
      <c r="O157" s="2">
        <f t="shared" si="21"/>
        <v>1486.8</v>
      </c>
      <c r="P157" s="2">
        <f t="shared" si="25"/>
        <v>1486.8</v>
      </c>
      <c r="Q157" s="2">
        <f t="shared" si="22"/>
        <v>1263.78</v>
      </c>
      <c r="R157" s="26">
        <f t="shared" si="23"/>
        <v>1263.78</v>
      </c>
      <c r="S157" s="27">
        <f t="shared" si="26"/>
        <v>1074.213</v>
      </c>
      <c r="T157" s="27">
        <f t="shared" si="27"/>
        <v>1074.213</v>
      </c>
      <c r="U157" s="20">
        <f t="shared" si="28"/>
        <v>107.4213</v>
      </c>
    </row>
    <row r="158" spans="1:21" ht="24" x14ac:dyDescent="0.25">
      <c r="A158" s="3">
        <v>250</v>
      </c>
      <c r="B158" s="3" t="s">
        <v>7</v>
      </c>
      <c r="C158" s="4" t="s">
        <v>331</v>
      </c>
      <c r="D158" s="13" t="s">
        <v>332</v>
      </c>
      <c r="E158" s="5">
        <v>2012</v>
      </c>
      <c r="F158" s="4" t="s">
        <v>10</v>
      </c>
      <c r="G158" s="4" t="s">
        <v>11</v>
      </c>
      <c r="H158" s="6" t="s">
        <v>12</v>
      </c>
      <c r="I158" s="4" t="s">
        <v>13</v>
      </c>
      <c r="J158" s="16">
        <v>2</v>
      </c>
      <c r="K158" s="7">
        <v>200587.41500000001</v>
      </c>
      <c r="L158" s="7">
        <v>401174.83</v>
      </c>
      <c r="M158" s="2">
        <v>29483</v>
      </c>
      <c r="N158" s="2">
        <f t="shared" si="24"/>
        <v>58966</v>
      </c>
      <c r="O158" s="2">
        <f t="shared" si="21"/>
        <v>35379.599999999999</v>
      </c>
      <c r="P158" s="2">
        <f t="shared" si="25"/>
        <v>70759.199999999997</v>
      </c>
      <c r="Q158" s="2">
        <f t="shared" si="22"/>
        <v>30072.66</v>
      </c>
      <c r="R158" s="26">
        <f t="shared" si="23"/>
        <v>60145.32</v>
      </c>
      <c r="S158" s="27">
        <f t="shared" si="26"/>
        <v>25561.761000000002</v>
      </c>
      <c r="T158" s="27">
        <f t="shared" si="27"/>
        <v>51123.522000000004</v>
      </c>
      <c r="U158" s="20">
        <f t="shared" si="28"/>
        <v>5112.3522000000003</v>
      </c>
    </row>
    <row r="159" spans="1:21" ht="24" x14ac:dyDescent="0.25">
      <c r="A159" s="3">
        <v>251</v>
      </c>
      <c r="B159" s="3" t="s">
        <v>7</v>
      </c>
      <c r="C159" s="4" t="s">
        <v>333</v>
      </c>
      <c r="D159" s="13" t="s">
        <v>334</v>
      </c>
      <c r="E159" s="5">
        <v>2012</v>
      </c>
      <c r="F159" s="4" t="s">
        <v>10</v>
      </c>
      <c r="G159" s="4" t="s">
        <v>11</v>
      </c>
      <c r="H159" s="6" t="s">
        <v>12</v>
      </c>
      <c r="I159" s="4" t="s">
        <v>13</v>
      </c>
      <c r="J159" s="16">
        <v>1</v>
      </c>
      <c r="K159" s="7">
        <v>154715.01999999999</v>
      </c>
      <c r="L159" s="7">
        <v>154715.01999999999</v>
      </c>
      <c r="M159" s="2">
        <v>22741</v>
      </c>
      <c r="N159" s="2">
        <f t="shared" si="24"/>
        <v>22741</v>
      </c>
      <c r="O159" s="2">
        <f t="shared" si="21"/>
        <v>27289.200000000001</v>
      </c>
      <c r="P159" s="2">
        <f t="shared" si="25"/>
        <v>27289.200000000001</v>
      </c>
      <c r="Q159" s="2">
        <f t="shared" si="22"/>
        <v>23195.82</v>
      </c>
      <c r="R159" s="26">
        <f t="shared" si="23"/>
        <v>23195.82</v>
      </c>
      <c r="S159" s="27">
        <f t="shared" si="26"/>
        <v>19716.447</v>
      </c>
      <c r="T159" s="27">
        <f t="shared" si="27"/>
        <v>19716.447</v>
      </c>
      <c r="U159" s="20">
        <f t="shared" si="28"/>
        <v>1971.6446999999998</v>
      </c>
    </row>
    <row r="160" spans="1:21" ht="24" x14ac:dyDescent="0.25">
      <c r="A160" s="3">
        <v>252</v>
      </c>
      <c r="B160" s="3" t="s">
        <v>7</v>
      </c>
      <c r="C160" s="4" t="s">
        <v>335</v>
      </c>
      <c r="D160" s="13" t="s">
        <v>336</v>
      </c>
      <c r="E160" s="5">
        <v>2012</v>
      </c>
      <c r="F160" s="4" t="s">
        <v>10</v>
      </c>
      <c r="G160" s="4" t="s">
        <v>11</v>
      </c>
      <c r="H160" s="6" t="s">
        <v>12</v>
      </c>
      <c r="I160" s="4" t="s">
        <v>13</v>
      </c>
      <c r="J160" s="16">
        <v>4</v>
      </c>
      <c r="K160" s="7">
        <v>153632.095</v>
      </c>
      <c r="L160" s="7">
        <v>614528.38</v>
      </c>
      <c r="M160" s="2">
        <v>22582</v>
      </c>
      <c r="N160" s="2">
        <f t="shared" si="24"/>
        <v>90328</v>
      </c>
      <c r="O160" s="2">
        <f t="shared" si="21"/>
        <v>27098.399999999998</v>
      </c>
      <c r="P160" s="2">
        <f t="shared" si="25"/>
        <v>108393.59999999999</v>
      </c>
      <c r="Q160" s="2">
        <f t="shared" si="22"/>
        <v>23033.64</v>
      </c>
      <c r="R160" s="26">
        <f t="shared" si="23"/>
        <v>92134.56</v>
      </c>
      <c r="S160" s="27">
        <f t="shared" si="26"/>
        <v>19578.594000000001</v>
      </c>
      <c r="T160" s="27">
        <f t="shared" si="27"/>
        <v>78314.376000000004</v>
      </c>
      <c r="U160" s="20">
        <f t="shared" si="28"/>
        <v>7831.4376000000002</v>
      </c>
    </row>
    <row r="161" spans="1:21" ht="24" x14ac:dyDescent="0.25">
      <c r="A161" s="3">
        <v>253</v>
      </c>
      <c r="B161" s="3" t="s">
        <v>7</v>
      </c>
      <c r="C161" s="4" t="s">
        <v>337</v>
      </c>
      <c r="D161" s="13" t="s">
        <v>338</v>
      </c>
      <c r="E161" s="5">
        <v>2012</v>
      </c>
      <c r="F161" s="4" t="s">
        <v>10</v>
      </c>
      <c r="G161" s="4" t="s">
        <v>11</v>
      </c>
      <c r="H161" s="6" t="s">
        <v>12</v>
      </c>
      <c r="I161" s="4" t="s">
        <v>13</v>
      </c>
      <c r="J161" s="16">
        <v>4</v>
      </c>
      <c r="K161" s="7">
        <v>206471.995</v>
      </c>
      <c r="L161" s="7">
        <v>825887.98</v>
      </c>
      <c r="M161" s="2">
        <v>30348</v>
      </c>
      <c r="N161" s="2">
        <f t="shared" si="24"/>
        <v>121392</v>
      </c>
      <c r="O161" s="2">
        <f t="shared" si="21"/>
        <v>36417.599999999999</v>
      </c>
      <c r="P161" s="2">
        <f t="shared" si="25"/>
        <v>145670.39999999999</v>
      </c>
      <c r="Q161" s="2">
        <f t="shared" si="22"/>
        <v>30954.959999999999</v>
      </c>
      <c r="R161" s="26">
        <f t="shared" si="23"/>
        <v>123819.84</v>
      </c>
      <c r="S161" s="27">
        <f t="shared" si="26"/>
        <v>26311.716</v>
      </c>
      <c r="T161" s="27">
        <f t="shared" si="27"/>
        <v>105246.864</v>
      </c>
      <c r="U161" s="20">
        <f t="shared" si="28"/>
        <v>10524.686400000001</v>
      </c>
    </row>
    <row r="162" spans="1:21" ht="24" x14ac:dyDescent="0.25">
      <c r="A162" s="3">
        <v>255</v>
      </c>
      <c r="B162" s="3" t="s">
        <v>7</v>
      </c>
      <c r="C162" s="4" t="s">
        <v>339</v>
      </c>
      <c r="D162" s="13" t="s">
        <v>340</v>
      </c>
      <c r="E162" s="5">
        <v>2016</v>
      </c>
      <c r="F162" s="4" t="s">
        <v>10</v>
      </c>
      <c r="G162" s="4" t="s">
        <v>11</v>
      </c>
      <c r="H162" s="6" t="s">
        <v>12</v>
      </c>
      <c r="I162" s="4" t="s">
        <v>13</v>
      </c>
      <c r="J162" s="16">
        <v>69</v>
      </c>
      <c r="K162" s="7">
        <v>646.90449275362323</v>
      </c>
      <c r="L162" s="7">
        <v>44636.41</v>
      </c>
      <c r="M162" s="2">
        <v>151</v>
      </c>
      <c r="N162" s="2">
        <f t="shared" si="24"/>
        <v>10419</v>
      </c>
      <c r="O162" s="2">
        <f t="shared" si="21"/>
        <v>181.2</v>
      </c>
      <c r="P162" s="2">
        <f t="shared" si="25"/>
        <v>12502.8</v>
      </c>
      <c r="Q162" s="2">
        <f t="shared" si="22"/>
        <v>154.01999999999998</v>
      </c>
      <c r="R162" s="26">
        <f t="shared" si="23"/>
        <v>10627.38</v>
      </c>
      <c r="S162" s="27">
        <f t="shared" si="26"/>
        <v>130.91699999999997</v>
      </c>
      <c r="T162" s="27">
        <f t="shared" si="27"/>
        <v>9033.2729999999992</v>
      </c>
      <c r="U162" s="20">
        <f t="shared" si="28"/>
        <v>903.32729999999992</v>
      </c>
    </row>
    <row r="163" spans="1:21" ht="36" x14ac:dyDescent="0.25">
      <c r="A163" s="3">
        <v>256</v>
      </c>
      <c r="B163" s="3" t="s">
        <v>7</v>
      </c>
      <c r="C163" s="4" t="s">
        <v>341</v>
      </c>
      <c r="D163" s="13" t="s">
        <v>342</v>
      </c>
      <c r="E163" s="5">
        <v>2012</v>
      </c>
      <c r="F163" s="4" t="s">
        <v>10</v>
      </c>
      <c r="G163" s="4" t="s">
        <v>11</v>
      </c>
      <c r="H163" s="6" t="s">
        <v>12</v>
      </c>
      <c r="I163" s="4" t="s">
        <v>13</v>
      </c>
      <c r="J163" s="16">
        <v>34</v>
      </c>
      <c r="K163" s="7">
        <v>9353.2111764705878</v>
      </c>
      <c r="L163" s="7">
        <v>318009.18</v>
      </c>
      <c r="M163" s="2">
        <v>1375</v>
      </c>
      <c r="N163" s="2">
        <f t="shared" si="24"/>
        <v>46750</v>
      </c>
      <c r="O163" s="2">
        <f t="shared" si="21"/>
        <v>1650</v>
      </c>
      <c r="P163" s="2">
        <f t="shared" si="25"/>
        <v>56100</v>
      </c>
      <c r="Q163" s="2">
        <f t="shared" si="22"/>
        <v>1402.5</v>
      </c>
      <c r="R163" s="26">
        <f t="shared" si="23"/>
        <v>47685</v>
      </c>
      <c r="S163" s="27">
        <f t="shared" si="26"/>
        <v>1192.125</v>
      </c>
      <c r="T163" s="27">
        <f t="shared" si="27"/>
        <v>40532.25</v>
      </c>
      <c r="U163" s="20">
        <f t="shared" si="28"/>
        <v>4053.2249999999999</v>
      </c>
    </row>
    <row r="164" spans="1:21" ht="24" x14ac:dyDescent="0.25">
      <c r="A164" s="3">
        <v>257</v>
      </c>
      <c r="B164" s="3" t="s">
        <v>7</v>
      </c>
      <c r="C164" s="4" t="s">
        <v>343</v>
      </c>
      <c r="D164" s="13" t="s">
        <v>344</v>
      </c>
      <c r="E164" s="5">
        <v>2012</v>
      </c>
      <c r="F164" s="4" t="s">
        <v>10</v>
      </c>
      <c r="G164" s="4" t="s">
        <v>11</v>
      </c>
      <c r="H164" s="6" t="s">
        <v>12</v>
      </c>
      <c r="I164" s="4" t="s">
        <v>13</v>
      </c>
      <c r="J164" s="16">
        <v>12</v>
      </c>
      <c r="K164" s="7">
        <v>10062.883333333333</v>
      </c>
      <c r="L164" s="7">
        <v>120754.6</v>
      </c>
      <c r="M164" s="2">
        <v>1479</v>
      </c>
      <c r="N164" s="2">
        <f t="shared" si="24"/>
        <v>17748</v>
      </c>
      <c r="O164" s="2">
        <f t="shared" si="21"/>
        <v>1774.8</v>
      </c>
      <c r="P164" s="2">
        <f t="shared" si="25"/>
        <v>21297.599999999999</v>
      </c>
      <c r="Q164" s="2">
        <f t="shared" si="22"/>
        <v>1508.5800000000002</v>
      </c>
      <c r="R164" s="26">
        <f t="shared" si="23"/>
        <v>18102.96</v>
      </c>
      <c r="S164" s="27">
        <f t="shared" si="26"/>
        <v>1282.2930000000001</v>
      </c>
      <c r="T164" s="27">
        <f t="shared" si="27"/>
        <v>15387.516</v>
      </c>
      <c r="U164" s="20">
        <f t="shared" si="28"/>
        <v>1538.7516000000001</v>
      </c>
    </row>
    <row r="165" spans="1:21" ht="24" x14ac:dyDescent="0.25">
      <c r="A165" s="3">
        <v>258</v>
      </c>
      <c r="B165" s="3" t="s">
        <v>7</v>
      </c>
      <c r="C165" s="4" t="s">
        <v>345</v>
      </c>
      <c r="D165" s="13" t="s">
        <v>346</v>
      </c>
      <c r="E165" s="5">
        <v>2012</v>
      </c>
      <c r="F165" s="4" t="s">
        <v>10</v>
      </c>
      <c r="G165" s="4" t="s">
        <v>11</v>
      </c>
      <c r="H165" s="6" t="s">
        <v>12</v>
      </c>
      <c r="I165" s="4" t="s">
        <v>13</v>
      </c>
      <c r="J165" s="16">
        <v>2</v>
      </c>
      <c r="K165" s="7">
        <v>50006.89</v>
      </c>
      <c r="L165" s="7">
        <v>100013.78</v>
      </c>
      <c r="M165" s="2">
        <v>7350</v>
      </c>
      <c r="N165" s="2">
        <f t="shared" si="24"/>
        <v>14700</v>
      </c>
      <c r="O165" s="2">
        <f t="shared" si="21"/>
        <v>8820</v>
      </c>
      <c r="P165" s="2">
        <f t="shared" si="25"/>
        <v>17640</v>
      </c>
      <c r="Q165" s="2">
        <f t="shared" si="22"/>
        <v>7497</v>
      </c>
      <c r="R165" s="26">
        <f t="shared" si="23"/>
        <v>14994</v>
      </c>
      <c r="S165" s="27">
        <f t="shared" si="26"/>
        <v>6372.45</v>
      </c>
      <c r="T165" s="27">
        <f t="shared" si="27"/>
        <v>12744.9</v>
      </c>
      <c r="U165" s="20">
        <f t="shared" si="28"/>
        <v>1274.49</v>
      </c>
    </row>
    <row r="166" spans="1:21" ht="24" x14ac:dyDescent="0.25">
      <c r="A166" s="3">
        <v>259</v>
      </c>
      <c r="B166" s="3" t="s">
        <v>7</v>
      </c>
      <c r="C166" s="4" t="s">
        <v>347</v>
      </c>
      <c r="D166" s="13" t="s">
        <v>348</v>
      </c>
      <c r="E166" s="5">
        <v>2012</v>
      </c>
      <c r="F166" s="4" t="s">
        <v>10</v>
      </c>
      <c r="G166" s="4" t="s">
        <v>11</v>
      </c>
      <c r="H166" s="6" t="s">
        <v>12</v>
      </c>
      <c r="I166" s="4" t="s">
        <v>13</v>
      </c>
      <c r="J166" s="16">
        <v>6</v>
      </c>
      <c r="K166" s="7">
        <v>13404.638333333334</v>
      </c>
      <c r="L166" s="7">
        <v>80427.83</v>
      </c>
      <c r="M166" s="2">
        <v>1970</v>
      </c>
      <c r="N166" s="2">
        <f t="shared" si="24"/>
        <v>11820</v>
      </c>
      <c r="O166" s="2">
        <f t="shared" si="21"/>
        <v>2364</v>
      </c>
      <c r="P166" s="2">
        <f t="shared" si="25"/>
        <v>14184</v>
      </c>
      <c r="Q166" s="2">
        <f t="shared" si="22"/>
        <v>2009.4</v>
      </c>
      <c r="R166" s="26">
        <f t="shared" si="23"/>
        <v>12056.4</v>
      </c>
      <c r="S166" s="27">
        <f t="shared" si="26"/>
        <v>1707.99</v>
      </c>
      <c r="T166" s="27">
        <f t="shared" si="27"/>
        <v>10247.939999999999</v>
      </c>
      <c r="U166" s="20">
        <f t="shared" si="28"/>
        <v>1024.7939999999999</v>
      </c>
    </row>
    <row r="167" spans="1:21" ht="24" x14ac:dyDescent="0.25">
      <c r="A167" s="3">
        <v>260</v>
      </c>
      <c r="B167" s="3" t="s">
        <v>7</v>
      </c>
      <c r="C167" s="4" t="s">
        <v>349</v>
      </c>
      <c r="D167" s="13" t="s">
        <v>350</v>
      </c>
      <c r="E167" s="5">
        <v>2012</v>
      </c>
      <c r="F167" s="4" t="s">
        <v>10</v>
      </c>
      <c r="G167" s="4" t="s">
        <v>11</v>
      </c>
      <c r="H167" s="6" t="s">
        <v>12</v>
      </c>
      <c r="I167" s="4" t="s">
        <v>13</v>
      </c>
      <c r="J167" s="16">
        <v>2</v>
      </c>
      <c r="K167" s="7">
        <v>13404.64</v>
      </c>
      <c r="L167" s="7">
        <v>26809.279999999999</v>
      </c>
      <c r="M167" s="2">
        <v>1970</v>
      </c>
      <c r="N167" s="2">
        <f t="shared" si="24"/>
        <v>3940</v>
      </c>
      <c r="O167" s="2">
        <f t="shared" si="21"/>
        <v>2364</v>
      </c>
      <c r="P167" s="2">
        <f t="shared" si="25"/>
        <v>4728</v>
      </c>
      <c r="Q167" s="2">
        <f t="shared" si="22"/>
        <v>2009.4</v>
      </c>
      <c r="R167" s="26">
        <f t="shared" si="23"/>
        <v>4018.8</v>
      </c>
      <c r="S167" s="27">
        <f t="shared" si="26"/>
        <v>1707.99</v>
      </c>
      <c r="T167" s="27">
        <f t="shared" si="27"/>
        <v>3415.98</v>
      </c>
      <c r="U167" s="20">
        <f t="shared" si="28"/>
        <v>341.59799999999996</v>
      </c>
    </row>
    <row r="168" spans="1:21" ht="24" x14ac:dyDescent="0.25">
      <c r="A168" s="3">
        <v>261</v>
      </c>
      <c r="B168" s="3" t="s">
        <v>7</v>
      </c>
      <c r="C168" s="4" t="s">
        <v>351</v>
      </c>
      <c r="D168" s="13" t="s">
        <v>352</v>
      </c>
      <c r="E168" s="5">
        <v>2012</v>
      </c>
      <c r="F168" s="4" t="s">
        <v>10</v>
      </c>
      <c r="G168" s="4" t="s">
        <v>11</v>
      </c>
      <c r="H168" s="6" t="s">
        <v>12</v>
      </c>
      <c r="I168" s="4" t="s">
        <v>13</v>
      </c>
      <c r="J168" s="16">
        <v>2</v>
      </c>
      <c r="K168" s="7">
        <v>6673.125</v>
      </c>
      <c r="L168" s="7">
        <v>13346.25</v>
      </c>
      <c r="M168" s="2">
        <v>981</v>
      </c>
      <c r="N168" s="2">
        <f t="shared" si="24"/>
        <v>1962</v>
      </c>
      <c r="O168" s="2">
        <f t="shared" si="21"/>
        <v>1177.2</v>
      </c>
      <c r="P168" s="2">
        <f t="shared" si="25"/>
        <v>2354.4</v>
      </c>
      <c r="Q168" s="2">
        <f t="shared" si="22"/>
        <v>1000.62</v>
      </c>
      <c r="R168" s="26">
        <f t="shared" si="23"/>
        <v>2001.24</v>
      </c>
      <c r="S168" s="27">
        <f t="shared" si="26"/>
        <v>850.52699999999993</v>
      </c>
      <c r="T168" s="27">
        <f t="shared" si="27"/>
        <v>1701.0539999999999</v>
      </c>
      <c r="U168" s="20">
        <f t="shared" si="28"/>
        <v>170.10539999999997</v>
      </c>
    </row>
    <row r="169" spans="1:21" ht="24" x14ac:dyDescent="0.25">
      <c r="A169" s="3">
        <v>262</v>
      </c>
      <c r="B169" s="3" t="s">
        <v>7</v>
      </c>
      <c r="C169" s="4" t="s">
        <v>353</v>
      </c>
      <c r="D169" s="13" t="s">
        <v>354</v>
      </c>
      <c r="E169" s="5">
        <v>2012</v>
      </c>
      <c r="F169" s="4" t="s">
        <v>10</v>
      </c>
      <c r="G169" s="4" t="s">
        <v>11</v>
      </c>
      <c r="H169" s="6" t="s">
        <v>12</v>
      </c>
      <c r="I169" s="4" t="s">
        <v>13</v>
      </c>
      <c r="J169" s="16">
        <v>1</v>
      </c>
      <c r="K169" s="7">
        <v>48406.62</v>
      </c>
      <c r="L169" s="7">
        <v>48406.62</v>
      </c>
      <c r="M169" s="2">
        <v>7115</v>
      </c>
      <c r="N169" s="2">
        <f t="shared" si="24"/>
        <v>7115</v>
      </c>
      <c r="O169" s="2">
        <f t="shared" si="21"/>
        <v>8538</v>
      </c>
      <c r="P169" s="2">
        <f t="shared" si="25"/>
        <v>8538</v>
      </c>
      <c r="Q169" s="2">
        <f t="shared" si="22"/>
        <v>7257.2999999999993</v>
      </c>
      <c r="R169" s="26">
        <f t="shared" si="23"/>
        <v>7257.2999999999993</v>
      </c>
      <c r="S169" s="27">
        <f t="shared" si="26"/>
        <v>6168.704999999999</v>
      </c>
      <c r="T169" s="27">
        <f t="shared" si="27"/>
        <v>6168.704999999999</v>
      </c>
      <c r="U169" s="20">
        <f t="shared" si="28"/>
        <v>616.87049999999988</v>
      </c>
    </row>
    <row r="170" spans="1:21" ht="24" x14ac:dyDescent="0.25">
      <c r="A170" s="3">
        <v>263</v>
      </c>
      <c r="B170" s="3" t="s">
        <v>7</v>
      </c>
      <c r="C170" s="4" t="s">
        <v>355</v>
      </c>
      <c r="D170" s="13" t="s">
        <v>356</v>
      </c>
      <c r="E170" s="5">
        <v>2012</v>
      </c>
      <c r="F170" s="4" t="s">
        <v>10</v>
      </c>
      <c r="G170" s="4" t="s">
        <v>11</v>
      </c>
      <c r="H170" s="6" t="s">
        <v>12</v>
      </c>
      <c r="I170" s="4" t="s">
        <v>13</v>
      </c>
      <c r="J170" s="16">
        <v>2</v>
      </c>
      <c r="K170" s="7">
        <v>124685.39</v>
      </c>
      <c r="L170" s="7">
        <v>249370.78</v>
      </c>
      <c r="M170" s="2">
        <v>18327</v>
      </c>
      <c r="N170" s="2">
        <f t="shared" si="24"/>
        <v>36654</v>
      </c>
      <c r="O170" s="2">
        <f t="shared" si="21"/>
        <v>21992.399999999998</v>
      </c>
      <c r="P170" s="2">
        <f t="shared" si="25"/>
        <v>43984.799999999996</v>
      </c>
      <c r="Q170" s="2">
        <f t="shared" si="22"/>
        <v>18693.539999999997</v>
      </c>
      <c r="R170" s="26">
        <f t="shared" si="23"/>
        <v>37387.079999999994</v>
      </c>
      <c r="S170" s="27">
        <f t="shared" si="26"/>
        <v>15889.508999999996</v>
      </c>
      <c r="T170" s="27">
        <f t="shared" si="27"/>
        <v>31779.017999999993</v>
      </c>
      <c r="U170" s="20">
        <f t="shared" si="28"/>
        <v>3177.9017999999992</v>
      </c>
    </row>
    <row r="171" spans="1:21" ht="24" x14ac:dyDescent="0.25">
      <c r="A171" s="3">
        <v>264</v>
      </c>
      <c r="B171" s="3" t="s">
        <v>7</v>
      </c>
      <c r="C171" s="4" t="s">
        <v>357</v>
      </c>
      <c r="D171" s="13" t="s">
        <v>358</v>
      </c>
      <c r="E171" s="5">
        <v>2012</v>
      </c>
      <c r="F171" s="4" t="s">
        <v>10</v>
      </c>
      <c r="G171" s="4" t="s">
        <v>11</v>
      </c>
      <c r="H171" s="6" t="s">
        <v>12</v>
      </c>
      <c r="I171" s="4" t="s">
        <v>13</v>
      </c>
      <c r="J171" s="16">
        <v>2</v>
      </c>
      <c r="K171" s="7">
        <v>85653.440000000002</v>
      </c>
      <c r="L171" s="7">
        <v>171306.88</v>
      </c>
      <c r="M171" s="2">
        <v>12590</v>
      </c>
      <c r="N171" s="2">
        <f t="shared" si="24"/>
        <v>25180</v>
      </c>
      <c r="O171" s="2">
        <f t="shared" si="21"/>
        <v>15108</v>
      </c>
      <c r="P171" s="2">
        <f t="shared" si="25"/>
        <v>30216</v>
      </c>
      <c r="Q171" s="2">
        <f t="shared" si="22"/>
        <v>12841.800000000001</v>
      </c>
      <c r="R171" s="26">
        <f t="shared" si="23"/>
        <v>25683.600000000002</v>
      </c>
      <c r="S171" s="27">
        <f t="shared" si="26"/>
        <v>10915.53</v>
      </c>
      <c r="T171" s="27">
        <f t="shared" si="27"/>
        <v>21831.06</v>
      </c>
      <c r="U171" s="20">
        <f t="shared" si="28"/>
        <v>2183.1060000000002</v>
      </c>
    </row>
    <row r="172" spans="1:21" ht="24" x14ac:dyDescent="0.25">
      <c r="A172" s="3">
        <v>265</v>
      </c>
      <c r="B172" s="3" t="s">
        <v>7</v>
      </c>
      <c r="C172" s="4" t="s">
        <v>359</v>
      </c>
      <c r="D172" s="13" t="s">
        <v>360</v>
      </c>
      <c r="E172" s="5">
        <v>2012</v>
      </c>
      <c r="F172" s="4" t="s">
        <v>10</v>
      </c>
      <c r="G172" s="4" t="s">
        <v>11</v>
      </c>
      <c r="H172" s="6" t="s">
        <v>12</v>
      </c>
      <c r="I172" s="4" t="s">
        <v>13</v>
      </c>
      <c r="J172" s="16">
        <v>2</v>
      </c>
      <c r="K172" s="7">
        <v>97579.87</v>
      </c>
      <c r="L172" s="7">
        <v>195159.74</v>
      </c>
      <c r="M172" s="2">
        <v>14343</v>
      </c>
      <c r="N172" s="2">
        <f t="shared" si="24"/>
        <v>28686</v>
      </c>
      <c r="O172" s="2">
        <f t="shared" si="21"/>
        <v>17211.599999999999</v>
      </c>
      <c r="P172" s="2">
        <f t="shared" si="25"/>
        <v>34423.199999999997</v>
      </c>
      <c r="Q172" s="2">
        <f t="shared" si="22"/>
        <v>14629.859999999999</v>
      </c>
      <c r="R172" s="26">
        <f t="shared" si="23"/>
        <v>29259.719999999998</v>
      </c>
      <c r="S172" s="27">
        <f t="shared" si="26"/>
        <v>12435.380999999999</v>
      </c>
      <c r="T172" s="27">
        <f t="shared" si="27"/>
        <v>24870.761999999999</v>
      </c>
      <c r="U172" s="20">
        <f t="shared" si="28"/>
        <v>2487.0762</v>
      </c>
    </row>
    <row r="173" spans="1:21" ht="24" x14ac:dyDescent="0.25">
      <c r="A173" s="3">
        <v>266</v>
      </c>
      <c r="B173" s="3" t="s">
        <v>7</v>
      </c>
      <c r="C173" s="4" t="s">
        <v>361</v>
      </c>
      <c r="D173" s="13" t="s">
        <v>362</v>
      </c>
      <c r="E173" s="5">
        <v>2012</v>
      </c>
      <c r="F173" s="4" t="s">
        <v>10</v>
      </c>
      <c r="G173" s="4" t="s">
        <v>11</v>
      </c>
      <c r="H173" s="6" t="s">
        <v>12</v>
      </c>
      <c r="I173" s="4" t="s">
        <v>13</v>
      </c>
      <c r="J173" s="16">
        <v>1</v>
      </c>
      <c r="K173" s="7">
        <v>117443.11</v>
      </c>
      <c r="L173" s="7">
        <v>117443.11</v>
      </c>
      <c r="M173" s="2">
        <v>17262</v>
      </c>
      <c r="N173" s="2">
        <f t="shared" si="24"/>
        <v>17262</v>
      </c>
      <c r="O173" s="2">
        <f t="shared" si="21"/>
        <v>20714.399999999998</v>
      </c>
      <c r="P173" s="2">
        <f t="shared" si="25"/>
        <v>20714.399999999998</v>
      </c>
      <c r="Q173" s="2">
        <f t="shared" si="22"/>
        <v>17607.239999999998</v>
      </c>
      <c r="R173" s="26">
        <f t="shared" si="23"/>
        <v>17607.239999999998</v>
      </c>
      <c r="S173" s="27">
        <f t="shared" si="26"/>
        <v>14966.153999999999</v>
      </c>
      <c r="T173" s="27">
        <f t="shared" si="27"/>
        <v>14966.153999999999</v>
      </c>
      <c r="U173" s="20">
        <f t="shared" si="28"/>
        <v>1496.6153999999997</v>
      </c>
    </row>
    <row r="174" spans="1:21" ht="24" x14ac:dyDescent="0.25">
      <c r="A174" s="3">
        <v>267</v>
      </c>
      <c r="B174" s="3" t="s">
        <v>7</v>
      </c>
      <c r="C174" s="4" t="s">
        <v>363</v>
      </c>
      <c r="D174" s="13" t="s">
        <v>364</v>
      </c>
      <c r="E174" s="5">
        <v>2012</v>
      </c>
      <c r="F174" s="4" t="s">
        <v>10</v>
      </c>
      <c r="G174" s="4" t="s">
        <v>11</v>
      </c>
      <c r="H174" s="6" t="s">
        <v>12</v>
      </c>
      <c r="I174" s="4" t="s">
        <v>13</v>
      </c>
      <c r="J174" s="16">
        <v>1</v>
      </c>
      <c r="K174" s="7">
        <v>126722.8</v>
      </c>
      <c r="L174" s="7">
        <v>126722.8</v>
      </c>
      <c r="M174" s="2">
        <v>18626</v>
      </c>
      <c r="N174" s="2">
        <f t="shared" si="24"/>
        <v>18626</v>
      </c>
      <c r="O174" s="2">
        <f t="shared" si="21"/>
        <v>22351.200000000001</v>
      </c>
      <c r="P174" s="2">
        <f t="shared" si="25"/>
        <v>22351.200000000001</v>
      </c>
      <c r="Q174" s="2">
        <f t="shared" si="22"/>
        <v>18998.52</v>
      </c>
      <c r="R174" s="26">
        <f t="shared" si="23"/>
        <v>18998.52</v>
      </c>
      <c r="S174" s="27">
        <f t="shared" si="26"/>
        <v>16148.742</v>
      </c>
      <c r="T174" s="27">
        <f t="shared" si="27"/>
        <v>16148.742</v>
      </c>
      <c r="U174" s="20">
        <f t="shared" si="28"/>
        <v>1614.8742000000002</v>
      </c>
    </row>
    <row r="175" spans="1:21" ht="24" x14ac:dyDescent="0.25">
      <c r="A175" s="3">
        <v>268</v>
      </c>
      <c r="B175" s="3" t="s">
        <v>7</v>
      </c>
      <c r="C175" s="4" t="s">
        <v>365</v>
      </c>
      <c r="D175" s="13" t="s">
        <v>366</v>
      </c>
      <c r="E175" s="5">
        <v>2012</v>
      </c>
      <c r="F175" s="4" t="s">
        <v>10</v>
      </c>
      <c r="G175" s="4" t="s">
        <v>11</v>
      </c>
      <c r="H175" s="6" t="s">
        <v>12</v>
      </c>
      <c r="I175" s="4" t="s">
        <v>13</v>
      </c>
      <c r="J175" s="16">
        <v>1</v>
      </c>
      <c r="K175" s="7">
        <v>122785.42</v>
      </c>
      <c r="L175" s="7">
        <v>122785.42</v>
      </c>
      <c r="M175" s="2">
        <v>18048</v>
      </c>
      <c r="N175" s="2">
        <f t="shared" si="24"/>
        <v>18048</v>
      </c>
      <c r="O175" s="2">
        <f t="shared" si="21"/>
        <v>21657.599999999999</v>
      </c>
      <c r="P175" s="2">
        <f t="shared" si="25"/>
        <v>21657.599999999999</v>
      </c>
      <c r="Q175" s="2">
        <f t="shared" si="22"/>
        <v>18408.96</v>
      </c>
      <c r="R175" s="26">
        <f t="shared" si="23"/>
        <v>18408.96</v>
      </c>
      <c r="S175" s="27">
        <f t="shared" si="26"/>
        <v>15647.616</v>
      </c>
      <c r="T175" s="27">
        <f t="shared" si="27"/>
        <v>15647.616</v>
      </c>
      <c r="U175" s="20">
        <f t="shared" si="28"/>
        <v>1564.7615999999998</v>
      </c>
    </row>
    <row r="176" spans="1:21" ht="24" x14ac:dyDescent="0.25">
      <c r="A176" s="3">
        <v>269</v>
      </c>
      <c r="B176" s="3" t="s">
        <v>7</v>
      </c>
      <c r="C176" s="4" t="s">
        <v>367</v>
      </c>
      <c r="D176" s="13" t="s">
        <v>368</v>
      </c>
      <c r="E176" s="5">
        <v>2012</v>
      </c>
      <c r="F176" s="4" t="s">
        <v>10</v>
      </c>
      <c r="G176" s="4" t="s">
        <v>11</v>
      </c>
      <c r="H176" s="6" t="s">
        <v>12</v>
      </c>
      <c r="I176" s="4" t="s">
        <v>13</v>
      </c>
      <c r="J176" s="16">
        <v>1</v>
      </c>
      <c r="K176" s="7">
        <v>150114.53</v>
      </c>
      <c r="L176" s="7">
        <v>150114.53</v>
      </c>
      <c r="M176" s="2">
        <v>22065</v>
      </c>
      <c r="N176" s="2">
        <f t="shared" si="24"/>
        <v>22065</v>
      </c>
      <c r="O176" s="2">
        <f t="shared" ref="O176:O225" si="29">M176*1.2</f>
        <v>26478</v>
      </c>
      <c r="P176" s="2">
        <f t="shared" si="25"/>
        <v>26478</v>
      </c>
      <c r="Q176" s="2">
        <f t="shared" ref="Q176:Q225" si="30">O176/100*85</f>
        <v>22506.3</v>
      </c>
      <c r="R176" s="26">
        <f t="shared" ref="R176:R225" si="31">P176/100*85</f>
        <v>22506.3</v>
      </c>
      <c r="S176" s="27">
        <f t="shared" si="26"/>
        <v>19130.355</v>
      </c>
      <c r="T176" s="27">
        <f t="shared" si="27"/>
        <v>19130.355</v>
      </c>
      <c r="U176" s="20">
        <f t="shared" si="28"/>
        <v>1913.0355</v>
      </c>
    </row>
    <row r="177" spans="1:21" ht="24" x14ac:dyDescent="0.25">
      <c r="A177" s="3">
        <v>270</v>
      </c>
      <c r="B177" s="3" t="s">
        <v>7</v>
      </c>
      <c r="C177" s="4" t="s">
        <v>369</v>
      </c>
      <c r="D177" s="13" t="s">
        <v>370</v>
      </c>
      <c r="E177" s="5">
        <v>2012</v>
      </c>
      <c r="F177" s="4" t="s">
        <v>10</v>
      </c>
      <c r="G177" s="4" t="s">
        <v>11</v>
      </c>
      <c r="H177" s="6" t="s">
        <v>12</v>
      </c>
      <c r="I177" s="4" t="s">
        <v>13</v>
      </c>
      <c r="J177" s="16">
        <v>1</v>
      </c>
      <c r="K177" s="7">
        <v>168548.22</v>
      </c>
      <c r="L177" s="7">
        <v>168548.22</v>
      </c>
      <c r="M177" s="2">
        <v>24774</v>
      </c>
      <c r="N177" s="2">
        <f t="shared" ref="N177:N226" si="32">M177*J177</f>
        <v>24774</v>
      </c>
      <c r="O177" s="2">
        <f t="shared" si="29"/>
        <v>29728.799999999999</v>
      </c>
      <c r="P177" s="2">
        <f t="shared" ref="P177:P226" si="33">N177*1.2</f>
        <v>29728.799999999999</v>
      </c>
      <c r="Q177" s="2">
        <f t="shared" si="30"/>
        <v>25269.48</v>
      </c>
      <c r="R177" s="26">
        <f t="shared" si="31"/>
        <v>25269.48</v>
      </c>
      <c r="S177" s="27">
        <f t="shared" si="26"/>
        <v>21479.057999999997</v>
      </c>
      <c r="T177" s="27">
        <f t="shared" si="27"/>
        <v>21479.057999999997</v>
      </c>
      <c r="U177" s="20">
        <f t="shared" si="28"/>
        <v>2147.9057999999995</v>
      </c>
    </row>
    <row r="178" spans="1:21" ht="24" x14ac:dyDescent="0.25">
      <c r="A178" s="3">
        <v>271</v>
      </c>
      <c r="B178" s="3" t="s">
        <v>7</v>
      </c>
      <c r="C178" s="4" t="s">
        <v>371</v>
      </c>
      <c r="D178" s="13" t="s">
        <v>372</v>
      </c>
      <c r="E178" s="5">
        <v>2012</v>
      </c>
      <c r="F178" s="4" t="s">
        <v>10</v>
      </c>
      <c r="G178" s="4" t="s">
        <v>11</v>
      </c>
      <c r="H178" s="6" t="s">
        <v>12</v>
      </c>
      <c r="I178" s="4" t="s">
        <v>13</v>
      </c>
      <c r="J178" s="16">
        <v>1</v>
      </c>
      <c r="K178" s="7">
        <v>92718.26</v>
      </c>
      <c r="L178" s="7">
        <v>92718.26</v>
      </c>
      <c r="M178" s="2">
        <v>13628</v>
      </c>
      <c r="N178" s="2">
        <f t="shared" si="32"/>
        <v>13628</v>
      </c>
      <c r="O178" s="2">
        <f t="shared" si="29"/>
        <v>16353.599999999999</v>
      </c>
      <c r="P178" s="2">
        <f t="shared" si="33"/>
        <v>16353.599999999999</v>
      </c>
      <c r="Q178" s="2">
        <f t="shared" si="30"/>
        <v>13900.559999999998</v>
      </c>
      <c r="R178" s="26">
        <f t="shared" si="31"/>
        <v>13900.559999999998</v>
      </c>
      <c r="S178" s="27">
        <f t="shared" si="26"/>
        <v>11815.475999999999</v>
      </c>
      <c r="T178" s="27">
        <f t="shared" si="27"/>
        <v>11815.475999999999</v>
      </c>
      <c r="U178" s="20">
        <f t="shared" si="28"/>
        <v>1181.5475999999999</v>
      </c>
    </row>
    <row r="179" spans="1:21" ht="24" x14ac:dyDescent="0.25">
      <c r="A179" s="3">
        <v>272</v>
      </c>
      <c r="B179" s="3" t="s">
        <v>7</v>
      </c>
      <c r="C179" s="4" t="s">
        <v>373</v>
      </c>
      <c r="D179" s="13" t="s">
        <v>374</v>
      </c>
      <c r="E179" s="5">
        <v>2012</v>
      </c>
      <c r="F179" s="4" t="s">
        <v>10</v>
      </c>
      <c r="G179" s="4" t="s">
        <v>11</v>
      </c>
      <c r="H179" s="6" t="s">
        <v>12</v>
      </c>
      <c r="I179" s="4" t="s">
        <v>13</v>
      </c>
      <c r="J179" s="16">
        <v>1</v>
      </c>
      <c r="K179" s="7">
        <v>152557.4</v>
      </c>
      <c r="L179" s="7">
        <v>152557.4</v>
      </c>
      <c r="M179" s="2">
        <v>22424</v>
      </c>
      <c r="N179" s="2">
        <f t="shared" si="32"/>
        <v>22424</v>
      </c>
      <c r="O179" s="2">
        <f t="shared" si="29"/>
        <v>26908.799999999999</v>
      </c>
      <c r="P179" s="2">
        <f t="shared" si="33"/>
        <v>26908.799999999999</v>
      </c>
      <c r="Q179" s="2">
        <f t="shared" si="30"/>
        <v>22872.479999999996</v>
      </c>
      <c r="R179" s="26">
        <f t="shared" si="31"/>
        <v>22872.479999999996</v>
      </c>
      <c r="S179" s="27">
        <f t="shared" si="26"/>
        <v>19441.607999999997</v>
      </c>
      <c r="T179" s="27">
        <f t="shared" si="27"/>
        <v>19441.607999999997</v>
      </c>
      <c r="U179" s="20">
        <f t="shared" si="28"/>
        <v>1944.1607999999997</v>
      </c>
    </row>
    <row r="180" spans="1:21" ht="24" x14ac:dyDescent="0.25">
      <c r="A180" s="3">
        <v>273</v>
      </c>
      <c r="B180" s="3" t="s">
        <v>7</v>
      </c>
      <c r="C180" s="4" t="s">
        <v>375</v>
      </c>
      <c r="D180" s="13" t="s">
        <v>376</v>
      </c>
      <c r="E180" s="5">
        <v>2012</v>
      </c>
      <c r="F180" s="4" t="s">
        <v>10</v>
      </c>
      <c r="G180" s="4" t="s">
        <v>11</v>
      </c>
      <c r="H180" s="6" t="s">
        <v>12</v>
      </c>
      <c r="I180" s="4" t="s">
        <v>13</v>
      </c>
      <c r="J180" s="16">
        <v>1</v>
      </c>
      <c r="K180" s="7">
        <v>152557.4</v>
      </c>
      <c r="L180" s="7">
        <v>152557.4</v>
      </c>
      <c r="M180" s="2">
        <v>22424</v>
      </c>
      <c r="N180" s="2">
        <f t="shared" si="32"/>
        <v>22424</v>
      </c>
      <c r="O180" s="2">
        <f t="shared" si="29"/>
        <v>26908.799999999999</v>
      </c>
      <c r="P180" s="2">
        <f t="shared" si="33"/>
        <v>26908.799999999999</v>
      </c>
      <c r="Q180" s="2">
        <f t="shared" si="30"/>
        <v>22872.479999999996</v>
      </c>
      <c r="R180" s="26">
        <f t="shared" si="31"/>
        <v>22872.479999999996</v>
      </c>
      <c r="S180" s="27">
        <f t="shared" si="26"/>
        <v>19441.607999999997</v>
      </c>
      <c r="T180" s="27">
        <f t="shared" si="27"/>
        <v>19441.607999999997</v>
      </c>
      <c r="U180" s="20">
        <f t="shared" si="28"/>
        <v>1944.1607999999997</v>
      </c>
    </row>
    <row r="181" spans="1:21" ht="24" x14ac:dyDescent="0.25">
      <c r="A181" s="3">
        <v>274</v>
      </c>
      <c r="B181" s="3" t="s">
        <v>7</v>
      </c>
      <c r="C181" s="4" t="s">
        <v>377</v>
      </c>
      <c r="D181" s="13" t="s">
        <v>378</v>
      </c>
      <c r="E181" s="5">
        <v>2012</v>
      </c>
      <c r="F181" s="4" t="s">
        <v>10</v>
      </c>
      <c r="G181" s="4" t="s">
        <v>11</v>
      </c>
      <c r="H181" s="6" t="s">
        <v>12</v>
      </c>
      <c r="I181" s="4" t="s">
        <v>13</v>
      </c>
      <c r="J181" s="16">
        <v>1</v>
      </c>
      <c r="K181" s="7">
        <v>168548.22</v>
      </c>
      <c r="L181" s="7">
        <v>168548.22</v>
      </c>
      <c r="M181" s="2">
        <v>24774</v>
      </c>
      <c r="N181" s="2">
        <f t="shared" si="32"/>
        <v>24774</v>
      </c>
      <c r="O181" s="2">
        <f t="shared" si="29"/>
        <v>29728.799999999999</v>
      </c>
      <c r="P181" s="2">
        <f t="shared" si="33"/>
        <v>29728.799999999999</v>
      </c>
      <c r="Q181" s="2">
        <f t="shared" si="30"/>
        <v>25269.48</v>
      </c>
      <c r="R181" s="26">
        <f t="shared" si="31"/>
        <v>25269.48</v>
      </c>
      <c r="S181" s="27">
        <f t="shared" si="26"/>
        <v>21479.057999999997</v>
      </c>
      <c r="T181" s="27">
        <f t="shared" si="27"/>
        <v>21479.057999999997</v>
      </c>
      <c r="U181" s="20">
        <f t="shared" si="28"/>
        <v>2147.9057999999995</v>
      </c>
    </row>
    <row r="182" spans="1:21" ht="24" x14ac:dyDescent="0.25">
      <c r="A182" s="3">
        <v>276</v>
      </c>
      <c r="B182" s="3" t="s">
        <v>7</v>
      </c>
      <c r="C182" s="4" t="s">
        <v>379</v>
      </c>
      <c r="D182" s="13" t="s">
        <v>380</v>
      </c>
      <c r="E182" s="5">
        <v>2014</v>
      </c>
      <c r="F182" s="4" t="s">
        <v>10</v>
      </c>
      <c r="G182" s="4" t="s">
        <v>11</v>
      </c>
      <c r="H182" s="6" t="s">
        <v>12</v>
      </c>
      <c r="I182" s="4" t="s">
        <v>39</v>
      </c>
      <c r="J182" s="16">
        <v>2</v>
      </c>
      <c r="K182" s="7">
        <v>206.99</v>
      </c>
      <c r="L182" s="14">
        <v>413.98</v>
      </c>
      <c r="M182" s="2">
        <v>59</v>
      </c>
      <c r="N182" s="2">
        <f t="shared" si="32"/>
        <v>118</v>
      </c>
      <c r="O182" s="2">
        <f t="shared" si="29"/>
        <v>70.8</v>
      </c>
      <c r="P182" s="2">
        <f t="shared" si="33"/>
        <v>141.6</v>
      </c>
      <c r="Q182" s="2">
        <f t="shared" si="30"/>
        <v>60.18</v>
      </c>
      <c r="R182" s="26">
        <f t="shared" si="31"/>
        <v>120.36</v>
      </c>
      <c r="S182" s="27">
        <f t="shared" si="26"/>
        <v>51.152999999999999</v>
      </c>
      <c r="T182" s="27">
        <f t="shared" si="27"/>
        <v>102.306</v>
      </c>
      <c r="U182" s="20">
        <f t="shared" si="28"/>
        <v>10.230600000000001</v>
      </c>
    </row>
    <row r="183" spans="1:21" ht="24" x14ac:dyDescent="0.25">
      <c r="A183" s="3">
        <v>280</v>
      </c>
      <c r="B183" s="3" t="s">
        <v>7</v>
      </c>
      <c r="C183" s="4" t="s">
        <v>381</v>
      </c>
      <c r="D183" s="13" t="s">
        <v>382</v>
      </c>
      <c r="E183" s="5">
        <v>2012</v>
      </c>
      <c r="F183" s="4" t="s">
        <v>10</v>
      </c>
      <c r="G183" s="4" t="s">
        <v>11</v>
      </c>
      <c r="H183" s="6" t="s">
        <v>12</v>
      </c>
      <c r="I183" s="4" t="s">
        <v>13</v>
      </c>
      <c r="J183" s="16">
        <v>1</v>
      </c>
      <c r="K183" s="7">
        <v>718738.32</v>
      </c>
      <c r="L183" s="7">
        <v>718738.32</v>
      </c>
      <c r="M183" s="2">
        <v>77843</v>
      </c>
      <c r="N183" s="2">
        <f t="shared" si="32"/>
        <v>77843</v>
      </c>
      <c r="O183" s="2">
        <f t="shared" si="29"/>
        <v>93411.599999999991</v>
      </c>
      <c r="P183" s="2">
        <f t="shared" si="33"/>
        <v>93411.599999999991</v>
      </c>
      <c r="Q183" s="2">
        <f t="shared" si="30"/>
        <v>79399.859999999986</v>
      </c>
      <c r="R183" s="26">
        <f t="shared" si="31"/>
        <v>79399.859999999986</v>
      </c>
      <c r="S183" s="27">
        <f t="shared" si="26"/>
        <v>67489.880999999994</v>
      </c>
      <c r="T183" s="27">
        <f t="shared" si="27"/>
        <v>67489.880999999994</v>
      </c>
      <c r="U183" s="20">
        <f t="shared" si="28"/>
        <v>6748.9880999999987</v>
      </c>
    </row>
    <row r="184" spans="1:21" ht="24" x14ac:dyDescent="0.25">
      <c r="A184" s="3">
        <v>281</v>
      </c>
      <c r="B184" s="3" t="s">
        <v>7</v>
      </c>
      <c r="C184" s="4" t="s">
        <v>383</v>
      </c>
      <c r="D184" s="13" t="s">
        <v>384</v>
      </c>
      <c r="E184" s="5">
        <v>2012</v>
      </c>
      <c r="F184" s="4" t="s">
        <v>10</v>
      </c>
      <c r="G184" s="4" t="s">
        <v>25</v>
      </c>
      <c r="H184" s="6" t="s">
        <v>12</v>
      </c>
      <c r="I184" s="4" t="s">
        <v>13</v>
      </c>
      <c r="J184" s="16">
        <v>2</v>
      </c>
      <c r="K184" s="7">
        <v>755853.57499999995</v>
      </c>
      <c r="L184" s="7">
        <v>1511707.15</v>
      </c>
      <c r="M184" s="2">
        <v>40931</v>
      </c>
      <c r="N184" s="2">
        <f t="shared" si="32"/>
        <v>81862</v>
      </c>
      <c r="O184" s="2">
        <f t="shared" si="29"/>
        <v>49117.2</v>
      </c>
      <c r="P184" s="2">
        <f t="shared" si="33"/>
        <v>98234.4</v>
      </c>
      <c r="Q184" s="2">
        <f t="shared" si="30"/>
        <v>41749.619999999995</v>
      </c>
      <c r="R184" s="26">
        <f t="shared" si="31"/>
        <v>83499.239999999991</v>
      </c>
      <c r="S184" s="27">
        <f t="shared" si="26"/>
        <v>35487.176999999996</v>
      </c>
      <c r="T184" s="27">
        <f t="shared" si="27"/>
        <v>70974.353999999992</v>
      </c>
      <c r="U184" s="20">
        <f t="shared" si="28"/>
        <v>7097.4353999999994</v>
      </c>
    </row>
    <row r="185" spans="1:21" ht="48" x14ac:dyDescent="0.25">
      <c r="A185" s="3">
        <v>282</v>
      </c>
      <c r="B185" s="3" t="s">
        <v>7</v>
      </c>
      <c r="C185" s="4" t="s">
        <v>385</v>
      </c>
      <c r="D185" s="13" t="s">
        <v>386</v>
      </c>
      <c r="E185" s="5">
        <v>2012</v>
      </c>
      <c r="F185" s="4" t="s">
        <v>10</v>
      </c>
      <c r="G185" s="4" t="s">
        <v>11</v>
      </c>
      <c r="H185" s="6" t="s">
        <v>12</v>
      </c>
      <c r="I185" s="4" t="s">
        <v>13</v>
      </c>
      <c r="J185" s="16">
        <v>1</v>
      </c>
      <c r="K185" s="7">
        <v>645932.74</v>
      </c>
      <c r="L185" s="7">
        <v>645932.74</v>
      </c>
      <c r="M185" s="2">
        <v>69957</v>
      </c>
      <c r="N185" s="2">
        <f t="shared" si="32"/>
        <v>69957</v>
      </c>
      <c r="O185" s="2">
        <f t="shared" si="29"/>
        <v>83948.4</v>
      </c>
      <c r="P185" s="2">
        <f t="shared" si="33"/>
        <v>83948.4</v>
      </c>
      <c r="Q185" s="2">
        <f t="shared" si="30"/>
        <v>71356.14</v>
      </c>
      <c r="R185" s="26">
        <f t="shared" si="31"/>
        <v>71356.14</v>
      </c>
      <c r="S185" s="27">
        <f t="shared" si="26"/>
        <v>60652.719000000005</v>
      </c>
      <c r="T185" s="27">
        <f t="shared" si="27"/>
        <v>60652.719000000005</v>
      </c>
      <c r="U185" s="20">
        <f t="shared" si="28"/>
        <v>6065.2718999999997</v>
      </c>
    </row>
    <row r="186" spans="1:21" ht="36" x14ac:dyDescent="0.25">
      <c r="A186" s="3">
        <v>283</v>
      </c>
      <c r="B186" s="3" t="s">
        <v>7</v>
      </c>
      <c r="C186" s="4" t="s">
        <v>387</v>
      </c>
      <c r="D186" s="13" t="s">
        <v>388</v>
      </c>
      <c r="E186" s="5">
        <v>2012</v>
      </c>
      <c r="F186" s="4" t="s">
        <v>10</v>
      </c>
      <c r="G186" s="4" t="s">
        <v>25</v>
      </c>
      <c r="H186" s="6" t="s">
        <v>12</v>
      </c>
      <c r="I186" s="4" t="s">
        <v>13</v>
      </c>
      <c r="J186" s="16">
        <v>1</v>
      </c>
      <c r="K186" s="7">
        <v>481501.46</v>
      </c>
      <c r="L186" s="7">
        <v>481501.46</v>
      </c>
      <c r="M186" s="2">
        <v>26074</v>
      </c>
      <c r="N186" s="2">
        <f t="shared" si="32"/>
        <v>26074</v>
      </c>
      <c r="O186" s="2">
        <f t="shared" si="29"/>
        <v>31288.799999999999</v>
      </c>
      <c r="P186" s="2">
        <f t="shared" si="33"/>
        <v>31288.799999999999</v>
      </c>
      <c r="Q186" s="2">
        <f t="shared" si="30"/>
        <v>26595.48</v>
      </c>
      <c r="R186" s="26">
        <f t="shared" si="31"/>
        <v>26595.48</v>
      </c>
      <c r="S186" s="27">
        <f t="shared" si="26"/>
        <v>22606.157999999999</v>
      </c>
      <c r="T186" s="27">
        <f t="shared" si="27"/>
        <v>22606.157999999999</v>
      </c>
      <c r="U186" s="20">
        <f t="shared" si="28"/>
        <v>2260.6158</v>
      </c>
    </row>
    <row r="187" spans="1:21" ht="24" x14ac:dyDescent="0.25">
      <c r="A187" s="3">
        <v>284</v>
      </c>
      <c r="B187" s="3" t="s">
        <v>7</v>
      </c>
      <c r="C187" s="4" t="s">
        <v>389</v>
      </c>
      <c r="D187" s="13" t="s">
        <v>390</v>
      </c>
      <c r="E187" s="5">
        <v>2014</v>
      </c>
      <c r="F187" s="4" t="s">
        <v>10</v>
      </c>
      <c r="G187" s="4" t="s">
        <v>11</v>
      </c>
      <c r="H187" s="6" t="s">
        <v>12</v>
      </c>
      <c r="I187" s="4" t="s">
        <v>13</v>
      </c>
      <c r="J187" s="16">
        <v>10</v>
      </c>
      <c r="K187" s="7">
        <v>111.708</v>
      </c>
      <c r="L187" s="7">
        <v>1117.08</v>
      </c>
      <c r="M187" s="2">
        <v>32</v>
      </c>
      <c r="N187" s="2">
        <f t="shared" si="32"/>
        <v>320</v>
      </c>
      <c r="O187" s="2">
        <f t="shared" si="29"/>
        <v>38.4</v>
      </c>
      <c r="P187" s="2">
        <f t="shared" si="33"/>
        <v>384</v>
      </c>
      <c r="Q187" s="2">
        <f t="shared" si="30"/>
        <v>32.64</v>
      </c>
      <c r="R187" s="26">
        <f t="shared" si="31"/>
        <v>326.39999999999998</v>
      </c>
      <c r="S187" s="27">
        <f t="shared" si="26"/>
        <v>27.744000000000003</v>
      </c>
      <c r="T187" s="27">
        <f t="shared" si="27"/>
        <v>277.44</v>
      </c>
      <c r="U187" s="20">
        <f t="shared" si="28"/>
        <v>27.744</v>
      </c>
    </row>
    <row r="188" spans="1:21" ht="36" x14ac:dyDescent="0.25">
      <c r="A188" s="3">
        <v>285</v>
      </c>
      <c r="B188" s="3" t="s">
        <v>7</v>
      </c>
      <c r="C188" s="4" t="s">
        <v>391</v>
      </c>
      <c r="D188" s="13" t="s">
        <v>392</v>
      </c>
      <c r="E188" s="5">
        <v>2014</v>
      </c>
      <c r="F188" s="4" t="s">
        <v>10</v>
      </c>
      <c r="G188" s="4" t="s">
        <v>11</v>
      </c>
      <c r="H188" s="6" t="s">
        <v>12</v>
      </c>
      <c r="I188" s="4" t="s">
        <v>13</v>
      </c>
      <c r="J188" s="16">
        <v>1</v>
      </c>
      <c r="K188" s="7">
        <v>7311.89</v>
      </c>
      <c r="L188" s="7">
        <v>7311.89</v>
      </c>
      <c r="M188" s="2">
        <v>2068</v>
      </c>
      <c r="N188" s="2">
        <f t="shared" si="32"/>
        <v>2068</v>
      </c>
      <c r="O188" s="2">
        <f t="shared" si="29"/>
        <v>2481.6</v>
      </c>
      <c r="P188" s="2">
        <f t="shared" si="33"/>
        <v>2481.6</v>
      </c>
      <c r="Q188" s="2">
        <f t="shared" si="30"/>
        <v>2109.36</v>
      </c>
      <c r="R188" s="26">
        <f t="shared" si="31"/>
        <v>2109.36</v>
      </c>
      <c r="S188" s="27">
        <f t="shared" si="26"/>
        <v>1792.9560000000001</v>
      </c>
      <c r="T188" s="27">
        <f t="shared" si="27"/>
        <v>1792.9560000000001</v>
      </c>
      <c r="U188" s="20">
        <f t="shared" si="28"/>
        <v>179.29560000000004</v>
      </c>
    </row>
    <row r="189" spans="1:21" ht="24" x14ac:dyDescent="0.25">
      <c r="A189" s="3">
        <v>286</v>
      </c>
      <c r="B189" s="3" t="s">
        <v>7</v>
      </c>
      <c r="C189" s="4" t="s">
        <v>393</v>
      </c>
      <c r="D189" s="13" t="s">
        <v>394</v>
      </c>
      <c r="E189" s="5">
        <v>2014</v>
      </c>
      <c r="F189" s="4" t="s">
        <v>10</v>
      </c>
      <c r="G189" s="4" t="s">
        <v>11</v>
      </c>
      <c r="H189" s="6" t="s">
        <v>12</v>
      </c>
      <c r="I189" s="4" t="s">
        <v>13</v>
      </c>
      <c r="J189" s="16">
        <v>1</v>
      </c>
      <c r="K189" s="7">
        <v>934.12</v>
      </c>
      <c r="L189" s="14">
        <v>934.12</v>
      </c>
      <c r="M189" s="2">
        <v>264</v>
      </c>
      <c r="N189" s="2">
        <f t="shared" si="32"/>
        <v>264</v>
      </c>
      <c r="O189" s="2">
        <f t="shared" si="29"/>
        <v>316.8</v>
      </c>
      <c r="P189" s="2">
        <f t="shared" si="33"/>
        <v>316.8</v>
      </c>
      <c r="Q189" s="2">
        <f t="shared" si="30"/>
        <v>269.28000000000003</v>
      </c>
      <c r="R189" s="26">
        <f t="shared" si="31"/>
        <v>269.28000000000003</v>
      </c>
      <c r="S189" s="27">
        <f t="shared" si="26"/>
        <v>228.88800000000001</v>
      </c>
      <c r="T189" s="27">
        <f t="shared" si="27"/>
        <v>228.88800000000001</v>
      </c>
      <c r="U189" s="20">
        <f t="shared" si="28"/>
        <v>22.888800000000003</v>
      </c>
    </row>
    <row r="190" spans="1:21" ht="36" x14ac:dyDescent="0.25">
      <c r="A190" s="3">
        <v>287</v>
      </c>
      <c r="B190" s="3" t="s">
        <v>7</v>
      </c>
      <c r="C190" s="4" t="s">
        <v>395</v>
      </c>
      <c r="D190" s="13" t="s">
        <v>396</v>
      </c>
      <c r="E190" s="5">
        <v>2014</v>
      </c>
      <c r="F190" s="4" t="s">
        <v>10</v>
      </c>
      <c r="G190" s="4" t="s">
        <v>11</v>
      </c>
      <c r="H190" s="6" t="s">
        <v>12</v>
      </c>
      <c r="I190" s="4" t="s">
        <v>13</v>
      </c>
      <c r="J190" s="16">
        <v>14</v>
      </c>
      <c r="K190" s="7">
        <v>8246.0028571428575</v>
      </c>
      <c r="L190" s="7">
        <v>115444.04</v>
      </c>
      <c r="M190" s="2">
        <v>2332</v>
      </c>
      <c r="N190" s="2">
        <f t="shared" si="32"/>
        <v>32648</v>
      </c>
      <c r="O190" s="2">
        <f t="shared" si="29"/>
        <v>2798.4</v>
      </c>
      <c r="P190" s="2">
        <f t="shared" si="33"/>
        <v>39177.599999999999</v>
      </c>
      <c r="Q190" s="2">
        <f t="shared" si="30"/>
        <v>2378.6400000000003</v>
      </c>
      <c r="R190" s="26">
        <f t="shared" si="31"/>
        <v>33300.959999999999</v>
      </c>
      <c r="S190" s="27">
        <f t="shared" si="26"/>
        <v>2021.8440000000003</v>
      </c>
      <c r="T190" s="27">
        <f t="shared" si="27"/>
        <v>28305.815999999999</v>
      </c>
      <c r="U190" s="20">
        <f t="shared" si="28"/>
        <v>2830.5816</v>
      </c>
    </row>
    <row r="191" spans="1:21" ht="36" x14ac:dyDescent="0.25">
      <c r="A191" s="3">
        <v>288</v>
      </c>
      <c r="B191" s="3" t="s">
        <v>7</v>
      </c>
      <c r="C191" s="4" t="s">
        <v>397</v>
      </c>
      <c r="D191" s="13" t="s">
        <v>398</v>
      </c>
      <c r="E191" s="5">
        <v>2014</v>
      </c>
      <c r="F191" s="4" t="s">
        <v>10</v>
      </c>
      <c r="G191" s="4" t="s">
        <v>11</v>
      </c>
      <c r="H191" s="6" t="s">
        <v>12</v>
      </c>
      <c r="I191" s="4" t="s">
        <v>13</v>
      </c>
      <c r="J191" s="16">
        <v>8</v>
      </c>
      <c r="K191" s="7">
        <v>8246.0025000000005</v>
      </c>
      <c r="L191" s="7">
        <v>65968.02</v>
      </c>
      <c r="M191" s="2">
        <v>1718</v>
      </c>
      <c r="N191" s="2">
        <f t="shared" si="32"/>
        <v>13744</v>
      </c>
      <c r="O191" s="2">
        <f t="shared" si="29"/>
        <v>2061.6</v>
      </c>
      <c r="P191" s="2">
        <f t="shared" si="33"/>
        <v>16492.8</v>
      </c>
      <c r="Q191" s="2">
        <f t="shared" si="30"/>
        <v>1752.36</v>
      </c>
      <c r="R191" s="26">
        <f t="shared" si="31"/>
        <v>14018.88</v>
      </c>
      <c r="S191" s="27">
        <f t="shared" si="26"/>
        <v>1489.5059999999999</v>
      </c>
      <c r="T191" s="27">
        <f t="shared" si="27"/>
        <v>11916.047999999999</v>
      </c>
      <c r="U191" s="20">
        <f t="shared" si="28"/>
        <v>1191.6047999999998</v>
      </c>
    </row>
    <row r="192" spans="1:21" ht="36" x14ac:dyDescent="0.25">
      <c r="A192" s="3">
        <v>289</v>
      </c>
      <c r="B192" s="3" t="s">
        <v>7</v>
      </c>
      <c r="C192" s="4" t="s">
        <v>399</v>
      </c>
      <c r="D192" s="13" t="s">
        <v>400</v>
      </c>
      <c r="E192" s="5">
        <v>2014</v>
      </c>
      <c r="F192" s="4" t="s">
        <v>10</v>
      </c>
      <c r="G192" s="4" t="s">
        <v>11</v>
      </c>
      <c r="H192" s="6" t="s">
        <v>12</v>
      </c>
      <c r="I192" s="4" t="s">
        <v>13</v>
      </c>
      <c r="J192" s="16">
        <v>2</v>
      </c>
      <c r="K192" s="7">
        <v>1997.08</v>
      </c>
      <c r="L192" s="7">
        <v>3994.16</v>
      </c>
      <c r="M192" s="2">
        <v>565</v>
      </c>
      <c r="N192" s="2">
        <f t="shared" si="32"/>
        <v>1130</v>
      </c>
      <c r="O192" s="2">
        <f t="shared" si="29"/>
        <v>678</v>
      </c>
      <c r="P192" s="2">
        <f t="shared" si="33"/>
        <v>1356</v>
      </c>
      <c r="Q192" s="2">
        <f t="shared" si="30"/>
        <v>576.30000000000007</v>
      </c>
      <c r="R192" s="26">
        <f t="shared" si="31"/>
        <v>1152.6000000000001</v>
      </c>
      <c r="S192" s="27">
        <f t="shared" si="26"/>
        <v>489.85500000000008</v>
      </c>
      <c r="T192" s="27">
        <f t="shared" si="27"/>
        <v>979.71000000000015</v>
      </c>
      <c r="U192" s="20">
        <f t="shared" si="28"/>
        <v>97.971000000000018</v>
      </c>
    </row>
    <row r="193" spans="1:21" ht="24" x14ac:dyDescent="0.25">
      <c r="A193" s="3">
        <v>290</v>
      </c>
      <c r="B193" s="3" t="s">
        <v>7</v>
      </c>
      <c r="C193" s="4" t="s">
        <v>401</v>
      </c>
      <c r="D193" s="13" t="s">
        <v>402</v>
      </c>
      <c r="E193" s="5">
        <v>2014</v>
      </c>
      <c r="F193" s="4" t="s">
        <v>10</v>
      </c>
      <c r="G193" s="4" t="s">
        <v>11</v>
      </c>
      <c r="H193" s="6" t="s">
        <v>12</v>
      </c>
      <c r="I193" s="4" t="s">
        <v>13</v>
      </c>
      <c r="J193" s="16">
        <v>54</v>
      </c>
      <c r="K193" s="7">
        <v>2898.987222222222</v>
      </c>
      <c r="L193" s="7">
        <v>156545.31</v>
      </c>
      <c r="M193" s="2">
        <v>820</v>
      </c>
      <c r="N193" s="2">
        <f t="shared" si="32"/>
        <v>44280</v>
      </c>
      <c r="O193" s="2">
        <f t="shared" si="29"/>
        <v>984</v>
      </c>
      <c r="P193" s="2">
        <f t="shared" si="33"/>
        <v>53136</v>
      </c>
      <c r="Q193" s="2">
        <f t="shared" si="30"/>
        <v>836.4</v>
      </c>
      <c r="R193" s="26">
        <f t="shared" si="31"/>
        <v>45165.599999999999</v>
      </c>
      <c r="S193" s="27">
        <f t="shared" si="26"/>
        <v>710.93999999999994</v>
      </c>
      <c r="T193" s="27">
        <f t="shared" si="27"/>
        <v>38390.76</v>
      </c>
      <c r="U193" s="20">
        <f t="shared" si="28"/>
        <v>3839.076</v>
      </c>
    </row>
    <row r="194" spans="1:21" ht="24" x14ac:dyDescent="0.25">
      <c r="A194" s="3">
        <v>291</v>
      </c>
      <c r="B194" s="3" t="s">
        <v>7</v>
      </c>
      <c r="C194" s="4" t="s">
        <v>403</v>
      </c>
      <c r="D194" s="13" t="s">
        <v>404</v>
      </c>
      <c r="E194" s="5">
        <v>2014</v>
      </c>
      <c r="F194" s="4" t="s">
        <v>10</v>
      </c>
      <c r="G194" s="4" t="s">
        <v>11</v>
      </c>
      <c r="H194" s="6" t="s">
        <v>12</v>
      </c>
      <c r="I194" s="4" t="s">
        <v>13</v>
      </c>
      <c r="J194" s="16">
        <v>15</v>
      </c>
      <c r="K194" s="7">
        <v>1288.4373333333335</v>
      </c>
      <c r="L194" s="7">
        <v>19326.560000000001</v>
      </c>
      <c r="M194" s="2">
        <v>364</v>
      </c>
      <c r="N194" s="2">
        <f t="shared" si="32"/>
        <v>5460</v>
      </c>
      <c r="O194" s="2">
        <f t="shared" si="29"/>
        <v>436.8</v>
      </c>
      <c r="P194" s="2">
        <f t="shared" si="33"/>
        <v>6552</v>
      </c>
      <c r="Q194" s="2">
        <f t="shared" si="30"/>
        <v>371.28000000000003</v>
      </c>
      <c r="R194" s="26">
        <f t="shared" si="31"/>
        <v>5569.2</v>
      </c>
      <c r="S194" s="27">
        <f t="shared" ref="S194:S256" si="34">Q194/100*85</f>
        <v>315.58800000000002</v>
      </c>
      <c r="T194" s="27">
        <f t="shared" ref="T194:T256" si="35">R194/100*85</f>
        <v>4733.82</v>
      </c>
      <c r="U194" s="20">
        <f t="shared" ref="U194:U256" si="36">T194/100*10</f>
        <v>473.38200000000001</v>
      </c>
    </row>
    <row r="195" spans="1:21" ht="36" x14ac:dyDescent="0.25">
      <c r="A195" s="3">
        <v>293</v>
      </c>
      <c r="B195" s="3" t="s">
        <v>7</v>
      </c>
      <c r="C195" s="4" t="s">
        <v>405</v>
      </c>
      <c r="D195" s="13" t="s">
        <v>406</v>
      </c>
      <c r="E195" s="5">
        <v>2012</v>
      </c>
      <c r="F195" s="4" t="s">
        <v>10</v>
      </c>
      <c r="G195" s="4" t="s">
        <v>11</v>
      </c>
      <c r="H195" s="6" t="s">
        <v>12</v>
      </c>
      <c r="I195" s="4" t="s">
        <v>13</v>
      </c>
      <c r="J195" s="16">
        <v>1</v>
      </c>
      <c r="K195" s="7">
        <v>152015.42000000001</v>
      </c>
      <c r="L195" s="7">
        <v>152015.42000000001</v>
      </c>
      <c r="M195" s="2">
        <v>22344</v>
      </c>
      <c r="N195" s="2">
        <f t="shared" si="32"/>
        <v>22344</v>
      </c>
      <c r="O195" s="2">
        <f t="shared" si="29"/>
        <v>26812.799999999999</v>
      </c>
      <c r="P195" s="2">
        <f t="shared" si="33"/>
        <v>26812.799999999999</v>
      </c>
      <c r="Q195" s="2">
        <f t="shared" si="30"/>
        <v>22790.879999999997</v>
      </c>
      <c r="R195" s="26">
        <f t="shared" si="31"/>
        <v>22790.879999999997</v>
      </c>
      <c r="S195" s="27">
        <f t="shared" si="34"/>
        <v>19372.248</v>
      </c>
      <c r="T195" s="27">
        <f t="shared" si="35"/>
        <v>19372.248</v>
      </c>
      <c r="U195" s="20">
        <f t="shared" si="36"/>
        <v>1937.2248</v>
      </c>
    </row>
    <row r="196" spans="1:21" ht="24" x14ac:dyDescent="0.25">
      <c r="A196" s="3">
        <v>295</v>
      </c>
      <c r="B196" s="3" t="s">
        <v>7</v>
      </c>
      <c r="C196" s="4" t="s">
        <v>407</v>
      </c>
      <c r="D196" s="13" t="s">
        <v>408</v>
      </c>
      <c r="E196" s="5">
        <v>2014</v>
      </c>
      <c r="F196" s="4" t="s">
        <v>10</v>
      </c>
      <c r="G196" s="4" t="s">
        <v>11</v>
      </c>
      <c r="H196" s="6" t="s">
        <v>12</v>
      </c>
      <c r="I196" s="4" t="s">
        <v>13</v>
      </c>
      <c r="J196" s="16">
        <v>7</v>
      </c>
      <c r="K196" s="7">
        <v>84855.768571428576</v>
      </c>
      <c r="L196" s="7">
        <v>593990.38</v>
      </c>
      <c r="M196" s="2">
        <v>23995</v>
      </c>
      <c r="N196" s="2">
        <f t="shared" si="32"/>
        <v>167965</v>
      </c>
      <c r="O196" s="2">
        <f t="shared" si="29"/>
        <v>28794</v>
      </c>
      <c r="P196" s="2">
        <f t="shared" si="33"/>
        <v>201558</v>
      </c>
      <c r="Q196" s="2">
        <f t="shared" si="30"/>
        <v>24474.9</v>
      </c>
      <c r="R196" s="26">
        <f t="shared" si="31"/>
        <v>171324.3</v>
      </c>
      <c r="S196" s="27">
        <f t="shared" si="34"/>
        <v>20803.665000000001</v>
      </c>
      <c r="T196" s="27">
        <f t="shared" si="35"/>
        <v>145625.655</v>
      </c>
      <c r="U196" s="20">
        <f t="shared" si="36"/>
        <v>14562.565500000001</v>
      </c>
    </row>
    <row r="197" spans="1:21" ht="24" x14ac:dyDescent="0.25">
      <c r="A197" s="3">
        <v>296</v>
      </c>
      <c r="B197" s="3" t="s">
        <v>7</v>
      </c>
      <c r="C197" s="4" t="s">
        <v>409</v>
      </c>
      <c r="D197" s="13" t="s">
        <v>410</v>
      </c>
      <c r="E197" s="5">
        <v>2014</v>
      </c>
      <c r="F197" s="4" t="s">
        <v>10</v>
      </c>
      <c r="G197" s="4" t="s">
        <v>11</v>
      </c>
      <c r="H197" s="6" t="s">
        <v>12</v>
      </c>
      <c r="I197" s="4" t="s">
        <v>13</v>
      </c>
      <c r="J197" s="16">
        <v>13</v>
      </c>
      <c r="K197" s="7">
        <v>108826.72153846153</v>
      </c>
      <c r="L197" s="7">
        <v>1414747.38</v>
      </c>
      <c r="M197" s="2">
        <v>30773</v>
      </c>
      <c r="N197" s="2">
        <f t="shared" si="32"/>
        <v>400049</v>
      </c>
      <c r="O197" s="2">
        <f t="shared" si="29"/>
        <v>36927.599999999999</v>
      </c>
      <c r="P197" s="2">
        <f t="shared" si="33"/>
        <v>480058.8</v>
      </c>
      <c r="Q197" s="2">
        <f t="shared" si="30"/>
        <v>31388.46</v>
      </c>
      <c r="R197" s="26">
        <f t="shared" si="31"/>
        <v>408049.98</v>
      </c>
      <c r="S197" s="27">
        <f t="shared" si="34"/>
        <v>26680.190999999999</v>
      </c>
      <c r="T197" s="27">
        <f t="shared" si="35"/>
        <v>346842.48299999995</v>
      </c>
      <c r="U197" s="20">
        <f t="shared" si="36"/>
        <v>34684.248299999992</v>
      </c>
    </row>
    <row r="198" spans="1:21" ht="36" x14ac:dyDescent="0.25">
      <c r="A198" s="3">
        <v>297</v>
      </c>
      <c r="B198" s="3" t="s">
        <v>7</v>
      </c>
      <c r="C198" s="4" t="s">
        <v>411</v>
      </c>
      <c r="D198" s="13" t="s">
        <v>412</v>
      </c>
      <c r="E198" s="5">
        <v>2012</v>
      </c>
      <c r="F198" s="4" t="s">
        <v>10</v>
      </c>
      <c r="G198" s="4" t="s">
        <v>11</v>
      </c>
      <c r="H198" s="6" t="s">
        <v>12</v>
      </c>
      <c r="I198" s="4" t="s">
        <v>13</v>
      </c>
      <c r="J198" s="16">
        <v>1</v>
      </c>
      <c r="K198" s="7">
        <v>590142.43999999994</v>
      </c>
      <c r="L198" s="7">
        <v>590142.43999999994</v>
      </c>
      <c r="M198" s="2">
        <v>86742</v>
      </c>
      <c r="N198" s="2">
        <f t="shared" si="32"/>
        <v>86742</v>
      </c>
      <c r="O198" s="2">
        <f t="shared" si="29"/>
        <v>104090.4</v>
      </c>
      <c r="P198" s="2">
        <f t="shared" si="33"/>
        <v>104090.4</v>
      </c>
      <c r="Q198" s="2">
        <f t="shared" si="30"/>
        <v>88476.84</v>
      </c>
      <c r="R198" s="26">
        <f t="shared" si="31"/>
        <v>88476.84</v>
      </c>
      <c r="S198" s="27">
        <f t="shared" si="34"/>
        <v>75205.313999999998</v>
      </c>
      <c r="T198" s="27">
        <f t="shared" si="35"/>
        <v>75205.313999999998</v>
      </c>
      <c r="U198" s="20">
        <f t="shared" si="36"/>
        <v>7520.5313999999998</v>
      </c>
    </row>
    <row r="199" spans="1:21" ht="24" x14ac:dyDescent="0.25">
      <c r="A199" s="3">
        <v>304</v>
      </c>
      <c r="B199" s="3" t="s">
        <v>7</v>
      </c>
      <c r="C199" s="4" t="s">
        <v>413</v>
      </c>
      <c r="D199" s="13" t="s">
        <v>414</v>
      </c>
      <c r="E199" s="5">
        <v>2016</v>
      </c>
      <c r="F199" s="4" t="s">
        <v>10</v>
      </c>
      <c r="G199" s="4" t="s">
        <v>11</v>
      </c>
      <c r="H199" s="6" t="s">
        <v>12</v>
      </c>
      <c r="I199" s="4" t="s">
        <v>13</v>
      </c>
      <c r="J199" s="16">
        <v>34</v>
      </c>
      <c r="K199" s="7">
        <v>1071.9585294117646</v>
      </c>
      <c r="L199" s="7">
        <v>36446.589999999997</v>
      </c>
      <c r="M199" s="2">
        <v>476</v>
      </c>
      <c r="N199" s="2">
        <f t="shared" si="32"/>
        <v>16184</v>
      </c>
      <c r="O199" s="2">
        <f t="shared" si="29"/>
        <v>571.19999999999993</v>
      </c>
      <c r="P199" s="2">
        <f t="shared" si="33"/>
        <v>19420.8</v>
      </c>
      <c r="Q199" s="2">
        <f t="shared" si="30"/>
        <v>485.52</v>
      </c>
      <c r="R199" s="26">
        <f t="shared" si="31"/>
        <v>16507.68</v>
      </c>
      <c r="S199" s="27">
        <f t="shared" si="34"/>
        <v>412.69200000000001</v>
      </c>
      <c r="T199" s="27">
        <f t="shared" si="35"/>
        <v>14031.527999999998</v>
      </c>
      <c r="U199" s="20">
        <f t="shared" si="36"/>
        <v>1403.1527999999998</v>
      </c>
    </row>
    <row r="200" spans="1:21" ht="24" x14ac:dyDescent="0.25">
      <c r="A200" s="3">
        <v>305</v>
      </c>
      <c r="B200" s="3" t="s">
        <v>7</v>
      </c>
      <c r="C200" s="4" t="s">
        <v>415</v>
      </c>
      <c r="D200" s="13" t="s">
        <v>416</v>
      </c>
      <c r="E200" s="5">
        <v>2012</v>
      </c>
      <c r="F200" s="4" t="s">
        <v>10</v>
      </c>
      <c r="G200" s="4" t="s">
        <v>11</v>
      </c>
      <c r="H200" s="6" t="s">
        <v>12</v>
      </c>
      <c r="I200" s="4" t="s">
        <v>13</v>
      </c>
      <c r="J200" s="16">
        <v>520</v>
      </c>
      <c r="K200" s="7">
        <v>686.87028846153839</v>
      </c>
      <c r="L200" s="7">
        <v>357172.55</v>
      </c>
      <c r="M200" s="2">
        <v>101</v>
      </c>
      <c r="N200" s="2">
        <f t="shared" si="32"/>
        <v>52520</v>
      </c>
      <c r="O200" s="2">
        <f t="shared" si="29"/>
        <v>121.19999999999999</v>
      </c>
      <c r="P200" s="2">
        <f t="shared" si="33"/>
        <v>63024</v>
      </c>
      <c r="Q200" s="2">
        <f t="shared" si="30"/>
        <v>103.02</v>
      </c>
      <c r="R200" s="26">
        <f t="shared" si="31"/>
        <v>53570.400000000001</v>
      </c>
      <c r="S200" s="27">
        <f t="shared" si="34"/>
        <v>87.567000000000007</v>
      </c>
      <c r="T200" s="27">
        <f t="shared" si="35"/>
        <v>45534.840000000004</v>
      </c>
      <c r="U200" s="20">
        <f t="shared" si="36"/>
        <v>4553.4840000000004</v>
      </c>
    </row>
    <row r="201" spans="1:21" ht="24" x14ac:dyDescent="0.25">
      <c r="A201" s="3">
        <v>306</v>
      </c>
      <c r="B201" s="3" t="s">
        <v>7</v>
      </c>
      <c r="C201" s="4" t="s">
        <v>417</v>
      </c>
      <c r="D201" s="13" t="s">
        <v>418</v>
      </c>
      <c r="E201" s="5">
        <v>2014</v>
      </c>
      <c r="F201" s="4" t="s">
        <v>10</v>
      </c>
      <c r="G201" s="4" t="s">
        <v>11</v>
      </c>
      <c r="H201" s="6" t="s">
        <v>12</v>
      </c>
      <c r="I201" s="4" t="s">
        <v>13</v>
      </c>
      <c r="J201" s="16">
        <v>7</v>
      </c>
      <c r="K201" s="7">
        <v>98.412857142857135</v>
      </c>
      <c r="L201" s="14">
        <v>688.89</v>
      </c>
      <c r="M201" s="2">
        <v>28</v>
      </c>
      <c r="N201" s="2">
        <f t="shared" si="32"/>
        <v>196</v>
      </c>
      <c r="O201" s="2">
        <f t="shared" si="29"/>
        <v>33.6</v>
      </c>
      <c r="P201" s="2">
        <f t="shared" si="33"/>
        <v>235.2</v>
      </c>
      <c r="Q201" s="2">
        <f t="shared" si="30"/>
        <v>28.560000000000002</v>
      </c>
      <c r="R201" s="26">
        <f t="shared" si="31"/>
        <v>199.92</v>
      </c>
      <c r="S201" s="27">
        <f t="shared" si="34"/>
        <v>24.276000000000003</v>
      </c>
      <c r="T201" s="27">
        <f t="shared" si="35"/>
        <v>169.93199999999999</v>
      </c>
      <c r="U201" s="20">
        <f t="shared" si="36"/>
        <v>16.993199999999998</v>
      </c>
    </row>
    <row r="202" spans="1:21" ht="24" x14ac:dyDescent="0.25">
      <c r="A202" s="3">
        <v>307</v>
      </c>
      <c r="B202" s="3" t="s">
        <v>7</v>
      </c>
      <c r="C202" s="4" t="s">
        <v>419</v>
      </c>
      <c r="D202" s="13" t="s">
        <v>420</v>
      </c>
      <c r="E202" s="5">
        <v>2012</v>
      </c>
      <c r="F202" s="4" t="s">
        <v>10</v>
      </c>
      <c r="G202" s="4" t="s">
        <v>11</v>
      </c>
      <c r="H202" s="6" t="s">
        <v>12</v>
      </c>
      <c r="I202" s="4" t="s">
        <v>13</v>
      </c>
      <c r="J202" s="16">
        <v>26</v>
      </c>
      <c r="K202" s="7">
        <v>19844.525769230768</v>
      </c>
      <c r="L202" s="7">
        <v>515957.67</v>
      </c>
      <c r="M202" s="2">
        <v>2917</v>
      </c>
      <c r="N202" s="2">
        <f t="shared" si="32"/>
        <v>75842</v>
      </c>
      <c r="O202" s="2">
        <f t="shared" si="29"/>
        <v>3500.4</v>
      </c>
      <c r="P202" s="2">
        <f t="shared" si="33"/>
        <v>91010.4</v>
      </c>
      <c r="Q202" s="2">
        <f t="shared" si="30"/>
        <v>2975.3399999999997</v>
      </c>
      <c r="R202" s="26">
        <f t="shared" si="31"/>
        <v>77358.84</v>
      </c>
      <c r="S202" s="27">
        <f t="shared" si="34"/>
        <v>2529.0389999999998</v>
      </c>
      <c r="T202" s="27">
        <f t="shared" si="35"/>
        <v>65755.013999999996</v>
      </c>
      <c r="U202" s="20">
        <f t="shared" si="36"/>
        <v>6575.5013999999992</v>
      </c>
    </row>
    <row r="203" spans="1:21" ht="36" x14ac:dyDescent="0.25">
      <c r="A203" s="3">
        <v>308</v>
      </c>
      <c r="B203" s="3" t="s">
        <v>7</v>
      </c>
      <c r="C203" s="4" t="s">
        <v>421</v>
      </c>
      <c r="D203" s="13" t="s">
        <v>422</v>
      </c>
      <c r="E203" s="5">
        <v>2012</v>
      </c>
      <c r="F203" s="4" t="s">
        <v>10</v>
      </c>
      <c r="G203" s="4" t="s">
        <v>11</v>
      </c>
      <c r="H203" s="6" t="s">
        <v>12</v>
      </c>
      <c r="I203" s="4" t="s">
        <v>13</v>
      </c>
      <c r="J203" s="16">
        <v>2</v>
      </c>
      <c r="K203" s="7">
        <v>70474.350000000006</v>
      </c>
      <c r="L203" s="7">
        <v>140948.70000000001</v>
      </c>
      <c r="M203" s="2">
        <v>10359</v>
      </c>
      <c r="N203" s="2">
        <f t="shared" si="32"/>
        <v>20718</v>
      </c>
      <c r="O203" s="2">
        <f t="shared" si="29"/>
        <v>12430.8</v>
      </c>
      <c r="P203" s="2">
        <f t="shared" si="33"/>
        <v>24861.599999999999</v>
      </c>
      <c r="Q203" s="2">
        <f t="shared" si="30"/>
        <v>10566.18</v>
      </c>
      <c r="R203" s="26">
        <f t="shared" si="31"/>
        <v>21132.36</v>
      </c>
      <c r="S203" s="27">
        <f t="shared" si="34"/>
        <v>8981.2530000000006</v>
      </c>
      <c r="T203" s="27">
        <f t="shared" si="35"/>
        <v>17962.506000000001</v>
      </c>
      <c r="U203" s="20">
        <f t="shared" si="36"/>
        <v>1796.2506000000003</v>
      </c>
    </row>
    <row r="204" spans="1:21" ht="48" x14ac:dyDescent="0.25">
      <c r="A204" s="3">
        <v>309</v>
      </c>
      <c r="B204" s="3" t="s">
        <v>7</v>
      </c>
      <c r="C204" s="4" t="s">
        <v>423</v>
      </c>
      <c r="D204" s="13" t="s">
        <v>424</v>
      </c>
      <c r="E204" s="5">
        <v>2014</v>
      </c>
      <c r="F204" s="4" t="s">
        <v>10</v>
      </c>
      <c r="G204" s="4" t="s">
        <v>11</v>
      </c>
      <c r="H204" s="6" t="s">
        <v>12</v>
      </c>
      <c r="I204" s="4" t="s">
        <v>13</v>
      </c>
      <c r="J204" s="16">
        <v>1</v>
      </c>
      <c r="K204" s="7">
        <v>2278898.0699999998</v>
      </c>
      <c r="L204" s="7">
        <v>2278898.0699999998</v>
      </c>
      <c r="M204" s="2">
        <v>644412</v>
      </c>
      <c r="N204" s="2">
        <f t="shared" si="32"/>
        <v>644412</v>
      </c>
      <c r="O204" s="2">
        <f t="shared" si="29"/>
        <v>773294.4</v>
      </c>
      <c r="P204" s="2">
        <f t="shared" si="33"/>
        <v>773294.4</v>
      </c>
      <c r="Q204" s="2">
        <f t="shared" si="30"/>
        <v>657300.24</v>
      </c>
      <c r="R204" s="26">
        <f t="shared" si="31"/>
        <v>657300.24</v>
      </c>
      <c r="S204" s="27">
        <f t="shared" si="34"/>
        <v>558705.20400000003</v>
      </c>
      <c r="T204" s="27">
        <f t="shared" si="35"/>
        <v>558705.20400000003</v>
      </c>
      <c r="U204" s="20">
        <f t="shared" si="36"/>
        <v>55870.520400000009</v>
      </c>
    </row>
    <row r="205" spans="1:21" ht="48" x14ac:dyDescent="0.25">
      <c r="A205" s="3">
        <v>310</v>
      </c>
      <c r="B205" s="3" t="s">
        <v>7</v>
      </c>
      <c r="C205" s="4" t="s">
        <v>425</v>
      </c>
      <c r="D205" s="13" t="s">
        <v>426</v>
      </c>
      <c r="E205" s="5">
        <v>2012</v>
      </c>
      <c r="F205" s="4" t="s">
        <v>10</v>
      </c>
      <c r="G205" s="4" t="s">
        <v>11</v>
      </c>
      <c r="H205" s="6" t="s">
        <v>12</v>
      </c>
      <c r="I205" s="4" t="s">
        <v>13</v>
      </c>
      <c r="J205" s="16">
        <v>1</v>
      </c>
      <c r="K205" s="7">
        <v>1170084.44</v>
      </c>
      <c r="L205" s="7">
        <v>1170084.44</v>
      </c>
      <c r="M205" s="2">
        <v>171985</v>
      </c>
      <c r="N205" s="2">
        <f t="shared" si="32"/>
        <v>171985</v>
      </c>
      <c r="O205" s="2">
        <f t="shared" si="29"/>
        <v>206382</v>
      </c>
      <c r="P205" s="2">
        <f t="shared" si="33"/>
        <v>206382</v>
      </c>
      <c r="Q205" s="2">
        <f t="shared" si="30"/>
        <v>175424.7</v>
      </c>
      <c r="R205" s="26">
        <f t="shared" si="31"/>
        <v>175424.7</v>
      </c>
      <c r="S205" s="27">
        <f t="shared" si="34"/>
        <v>149110.995</v>
      </c>
      <c r="T205" s="27">
        <f t="shared" si="35"/>
        <v>149110.995</v>
      </c>
      <c r="U205" s="20">
        <f t="shared" si="36"/>
        <v>14911.0995</v>
      </c>
    </row>
    <row r="206" spans="1:21" ht="24" x14ac:dyDescent="0.25">
      <c r="A206" s="3">
        <v>311</v>
      </c>
      <c r="B206" s="3" t="s">
        <v>7</v>
      </c>
      <c r="C206" s="4" t="s">
        <v>427</v>
      </c>
      <c r="D206" s="13" t="s">
        <v>428</v>
      </c>
      <c r="E206" s="5">
        <v>2012</v>
      </c>
      <c r="F206" s="4" t="s">
        <v>10</v>
      </c>
      <c r="G206" s="4" t="s">
        <v>11</v>
      </c>
      <c r="H206" s="6" t="s">
        <v>12</v>
      </c>
      <c r="I206" s="4" t="s">
        <v>13</v>
      </c>
      <c r="J206" s="16">
        <v>3</v>
      </c>
      <c r="K206" s="7">
        <v>3635.8933333333334</v>
      </c>
      <c r="L206" s="7">
        <v>10907.68</v>
      </c>
      <c r="M206" s="2">
        <v>534</v>
      </c>
      <c r="N206" s="2">
        <f t="shared" si="32"/>
        <v>1602</v>
      </c>
      <c r="O206" s="2">
        <f t="shared" si="29"/>
        <v>640.79999999999995</v>
      </c>
      <c r="P206" s="2">
        <f t="shared" si="33"/>
        <v>1922.3999999999999</v>
      </c>
      <c r="Q206" s="2">
        <f t="shared" si="30"/>
        <v>544.67999999999995</v>
      </c>
      <c r="R206" s="26">
        <f t="shared" si="31"/>
        <v>1634.04</v>
      </c>
      <c r="S206" s="27">
        <f t="shared" si="34"/>
        <v>462.97799999999995</v>
      </c>
      <c r="T206" s="27">
        <f t="shared" si="35"/>
        <v>1388.934</v>
      </c>
      <c r="U206" s="20">
        <f t="shared" si="36"/>
        <v>138.89339999999999</v>
      </c>
    </row>
    <row r="207" spans="1:21" ht="48" x14ac:dyDescent="0.25">
      <c r="A207" s="3">
        <v>314</v>
      </c>
      <c r="B207" s="3" t="s">
        <v>7</v>
      </c>
      <c r="C207" s="4" t="s">
        <v>429</v>
      </c>
      <c r="D207" s="13" t="s">
        <v>430</v>
      </c>
      <c r="E207" s="5">
        <v>2014</v>
      </c>
      <c r="F207" s="4" t="s">
        <v>10</v>
      </c>
      <c r="G207" s="4" t="s">
        <v>11</v>
      </c>
      <c r="H207" s="6" t="s">
        <v>12</v>
      </c>
      <c r="I207" s="4" t="s">
        <v>13</v>
      </c>
      <c r="J207" s="16">
        <v>1</v>
      </c>
      <c r="K207" s="7">
        <v>136023.71</v>
      </c>
      <c r="L207" s="7">
        <v>136023.71</v>
      </c>
      <c r="M207" s="2">
        <v>38464</v>
      </c>
      <c r="N207" s="2">
        <f t="shared" si="32"/>
        <v>38464</v>
      </c>
      <c r="O207" s="2">
        <f t="shared" si="29"/>
        <v>46156.799999999996</v>
      </c>
      <c r="P207" s="2">
        <f t="shared" si="33"/>
        <v>46156.799999999996</v>
      </c>
      <c r="Q207" s="2">
        <f t="shared" si="30"/>
        <v>39233.279999999999</v>
      </c>
      <c r="R207" s="26">
        <f t="shared" si="31"/>
        <v>39233.279999999999</v>
      </c>
      <c r="S207" s="27">
        <f t="shared" si="34"/>
        <v>33348.288</v>
      </c>
      <c r="T207" s="27">
        <f t="shared" si="35"/>
        <v>33348.288</v>
      </c>
      <c r="U207" s="20">
        <f t="shared" si="36"/>
        <v>3334.8288000000002</v>
      </c>
    </row>
    <row r="208" spans="1:21" ht="48" x14ac:dyDescent="0.25">
      <c r="A208" s="3">
        <v>315</v>
      </c>
      <c r="B208" s="3" t="s">
        <v>7</v>
      </c>
      <c r="C208" s="4" t="s">
        <v>431</v>
      </c>
      <c r="D208" s="13" t="s">
        <v>432</v>
      </c>
      <c r="E208" s="5">
        <v>2012</v>
      </c>
      <c r="F208" s="4" t="s">
        <v>10</v>
      </c>
      <c r="G208" s="4" t="s">
        <v>11</v>
      </c>
      <c r="H208" s="6" t="s">
        <v>12</v>
      </c>
      <c r="I208" s="4" t="s">
        <v>13</v>
      </c>
      <c r="J208" s="16">
        <v>87</v>
      </c>
      <c r="K208" s="7">
        <v>702.20265306122451</v>
      </c>
      <c r="L208" s="7" t="e">
        <f>#REF!*K208</f>
        <v>#REF!</v>
      </c>
      <c r="M208" s="2">
        <v>103</v>
      </c>
      <c r="N208" s="2">
        <f t="shared" si="32"/>
        <v>8961</v>
      </c>
      <c r="O208" s="2">
        <f t="shared" si="29"/>
        <v>123.6</v>
      </c>
      <c r="P208" s="2">
        <f t="shared" si="33"/>
        <v>10753.199999999999</v>
      </c>
      <c r="Q208" s="2">
        <f t="shared" si="30"/>
        <v>105.06</v>
      </c>
      <c r="R208" s="26">
        <f t="shared" si="31"/>
        <v>9140.2199999999993</v>
      </c>
      <c r="S208" s="27">
        <f t="shared" si="34"/>
        <v>89.301000000000002</v>
      </c>
      <c r="T208" s="27">
        <f t="shared" si="35"/>
        <v>7769.1869999999999</v>
      </c>
      <c r="U208" s="20">
        <f t="shared" si="36"/>
        <v>776.91869999999994</v>
      </c>
    </row>
    <row r="209" spans="1:21" ht="48" x14ac:dyDescent="0.25">
      <c r="A209" s="3">
        <v>316</v>
      </c>
      <c r="B209" s="3" t="s">
        <v>7</v>
      </c>
      <c r="C209" s="4" t="s">
        <v>433</v>
      </c>
      <c r="D209" s="13" t="s">
        <v>434</v>
      </c>
      <c r="E209" s="5">
        <v>2012</v>
      </c>
      <c r="F209" s="4" t="s">
        <v>10</v>
      </c>
      <c r="G209" s="4" t="s">
        <v>11</v>
      </c>
      <c r="H209" s="6" t="s">
        <v>12</v>
      </c>
      <c r="I209" s="4" t="s">
        <v>13</v>
      </c>
      <c r="J209" s="16">
        <v>1</v>
      </c>
      <c r="K209" s="7">
        <v>332231.82</v>
      </c>
      <c r="L209" s="7">
        <v>332231.82</v>
      </c>
      <c r="M209" s="2">
        <v>48833</v>
      </c>
      <c r="N209" s="2">
        <f t="shared" si="32"/>
        <v>48833</v>
      </c>
      <c r="O209" s="2">
        <f t="shared" si="29"/>
        <v>58599.6</v>
      </c>
      <c r="P209" s="2">
        <f t="shared" si="33"/>
        <v>58599.6</v>
      </c>
      <c r="Q209" s="2">
        <f t="shared" si="30"/>
        <v>49809.659999999996</v>
      </c>
      <c r="R209" s="26">
        <f t="shared" si="31"/>
        <v>49809.659999999996</v>
      </c>
      <c r="S209" s="27">
        <f t="shared" si="34"/>
        <v>42338.210999999996</v>
      </c>
      <c r="T209" s="27">
        <f t="shared" si="35"/>
        <v>42338.210999999996</v>
      </c>
      <c r="U209" s="20">
        <f t="shared" si="36"/>
        <v>4233.8210999999992</v>
      </c>
    </row>
    <row r="210" spans="1:21" ht="48" x14ac:dyDescent="0.25">
      <c r="A210" s="3">
        <v>317</v>
      </c>
      <c r="B210" s="3" t="s">
        <v>7</v>
      </c>
      <c r="C210" s="4" t="s">
        <v>435</v>
      </c>
      <c r="D210" s="13" t="s">
        <v>436</v>
      </c>
      <c r="E210" s="5">
        <v>2012</v>
      </c>
      <c r="F210" s="4" t="s">
        <v>10</v>
      </c>
      <c r="G210" s="4" t="s">
        <v>11</v>
      </c>
      <c r="H210" s="6" t="s">
        <v>12</v>
      </c>
      <c r="I210" s="4" t="s">
        <v>13</v>
      </c>
      <c r="J210" s="16">
        <v>67</v>
      </c>
      <c r="K210" s="7">
        <v>822.45268656716416</v>
      </c>
      <c r="L210" s="7">
        <v>55104.33</v>
      </c>
      <c r="M210" s="2">
        <v>121</v>
      </c>
      <c r="N210" s="2">
        <f t="shared" si="32"/>
        <v>8107</v>
      </c>
      <c r="O210" s="2">
        <f t="shared" si="29"/>
        <v>145.19999999999999</v>
      </c>
      <c r="P210" s="2">
        <f t="shared" si="33"/>
        <v>9728.4</v>
      </c>
      <c r="Q210" s="2">
        <f t="shared" si="30"/>
        <v>123.42</v>
      </c>
      <c r="R210" s="26">
        <f t="shared" si="31"/>
        <v>8269.14</v>
      </c>
      <c r="S210" s="27">
        <f t="shared" si="34"/>
        <v>104.907</v>
      </c>
      <c r="T210" s="27">
        <f t="shared" si="35"/>
        <v>7028.7689999999993</v>
      </c>
      <c r="U210" s="20">
        <f t="shared" si="36"/>
        <v>702.87689999999998</v>
      </c>
    </row>
    <row r="211" spans="1:21" ht="48" x14ac:dyDescent="0.25">
      <c r="A211" s="3">
        <v>318</v>
      </c>
      <c r="B211" s="3" t="s">
        <v>7</v>
      </c>
      <c r="C211" s="4" t="s">
        <v>437</v>
      </c>
      <c r="D211" s="13" t="s">
        <v>438</v>
      </c>
      <c r="E211" s="5">
        <v>2012</v>
      </c>
      <c r="F211" s="4" t="s">
        <v>10</v>
      </c>
      <c r="G211" s="4" t="s">
        <v>11</v>
      </c>
      <c r="H211" s="6" t="s">
        <v>12</v>
      </c>
      <c r="I211" s="4" t="s">
        <v>13</v>
      </c>
      <c r="J211" s="16">
        <v>1</v>
      </c>
      <c r="K211" s="7">
        <v>216199.93</v>
      </c>
      <c r="L211" s="7">
        <v>216199.93</v>
      </c>
      <c r="M211" s="2">
        <v>31778</v>
      </c>
      <c r="N211" s="2">
        <f t="shared" si="32"/>
        <v>31778</v>
      </c>
      <c r="O211" s="2">
        <f t="shared" si="29"/>
        <v>38133.599999999999</v>
      </c>
      <c r="P211" s="2">
        <f t="shared" si="33"/>
        <v>38133.599999999999</v>
      </c>
      <c r="Q211" s="2">
        <f t="shared" si="30"/>
        <v>32413.56</v>
      </c>
      <c r="R211" s="26">
        <f t="shared" si="31"/>
        <v>32413.56</v>
      </c>
      <c r="S211" s="27">
        <f t="shared" si="34"/>
        <v>27551.526000000002</v>
      </c>
      <c r="T211" s="27">
        <f t="shared" si="35"/>
        <v>27551.526000000002</v>
      </c>
      <c r="U211" s="20">
        <f t="shared" si="36"/>
        <v>2755.1526000000003</v>
      </c>
    </row>
    <row r="212" spans="1:21" ht="48" x14ac:dyDescent="0.25">
      <c r="A212" s="3">
        <v>319</v>
      </c>
      <c r="B212" s="3" t="s">
        <v>7</v>
      </c>
      <c r="C212" s="4" t="s">
        <v>439</v>
      </c>
      <c r="D212" s="13" t="s">
        <v>440</v>
      </c>
      <c r="E212" s="5">
        <v>2012</v>
      </c>
      <c r="F212" s="4" t="s">
        <v>10</v>
      </c>
      <c r="G212" s="4" t="s">
        <v>11</v>
      </c>
      <c r="H212" s="6" t="s">
        <v>12</v>
      </c>
      <c r="I212" s="4" t="s">
        <v>13</v>
      </c>
      <c r="J212" s="16">
        <v>4</v>
      </c>
      <c r="K212" s="7">
        <v>67653.744444444441</v>
      </c>
      <c r="L212" s="7" t="e">
        <f>#REF!*K212</f>
        <v>#REF!</v>
      </c>
      <c r="M212" s="2">
        <v>9944</v>
      </c>
      <c r="N212" s="2">
        <f t="shared" si="32"/>
        <v>39776</v>
      </c>
      <c r="O212" s="2">
        <f t="shared" si="29"/>
        <v>11932.8</v>
      </c>
      <c r="P212" s="2">
        <f t="shared" si="33"/>
        <v>47731.199999999997</v>
      </c>
      <c r="Q212" s="2">
        <f t="shared" si="30"/>
        <v>10142.879999999999</v>
      </c>
      <c r="R212" s="26">
        <f t="shared" si="31"/>
        <v>40571.519999999997</v>
      </c>
      <c r="S212" s="27">
        <f t="shared" si="34"/>
        <v>8621.4480000000003</v>
      </c>
      <c r="T212" s="27">
        <f t="shared" si="35"/>
        <v>34485.792000000001</v>
      </c>
      <c r="U212" s="20">
        <f t="shared" si="36"/>
        <v>3448.5792000000001</v>
      </c>
    </row>
    <row r="213" spans="1:21" ht="24" x14ac:dyDescent="0.25">
      <c r="A213" s="3">
        <v>320</v>
      </c>
      <c r="B213" s="3" t="s">
        <v>7</v>
      </c>
      <c r="C213" s="4" t="s">
        <v>441</v>
      </c>
      <c r="D213" s="13" t="s">
        <v>442</v>
      </c>
      <c r="E213" s="5">
        <v>2012</v>
      </c>
      <c r="F213" s="4" t="s">
        <v>10</v>
      </c>
      <c r="G213" s="4" t="s">
        <v>11</v>
      </c>
      <c r="H213" s="6" t="s">
        <v>12</v>
      </c>
      <c r="I213" s="4" t="s">
        <v>13</v>
      </c>
      <c r="J213" s="16">
        <v>7</v>
      </c>
      <c r="K213" s="7">
        <v>17754.783333333333</v>
      </c>
      <c r="L213" s="7" t="e">
        <f>#REF!*K213</f>
        <v>#REF!</v>
      </c>
      <c r="M213" s="2">
        <v>2610</v>
      </c>
      <c r="N213" s="2">
        <f t="shared" si="32"/>
        <v>18270</v>
      </c>
      <c r="O213" s="2">
        <f t="shared" si="29"/>
        <v>3132</v>
      </c>
      <c r="P213" s="2">
        <f t="shared" si="33"/>
        <v>21924</v>
      </c>
      <c r="Q213" s="2">
        <f t="shared" si="30"/>
        <v>2662.2</v>
      </c>
      <c r="R213" s="26">
        <f t="shared" si="31"/>
        <v>18635.400000000001</v>
      </c>
      <c r="S213" s="27">
        <f t="shared" si="34"/>
        <v>2262.87</v>
      </c>
      <c r="T213" s="27">
        <f t="shared" si="35"/>
        <v>15840.090000000002</v>
      </c>
      <c r="U213" s="20">
        <f t="shared" si="36"/>
        <v>1584.009</v>
      </c>
    </row>
    <row r="214" spans="1:21" ht="36" x14ac:dyDescent="0.25">
      <c r="A214" s="3">
        <v>321</v>
      </c>
      <c r="B214" s="3" t="s">
        <v>7</v>
      </c>
      <c r="C214" s="4" t="s">
        <v>443</v>
      </c>
      <c r="D214" s="13" t="s">
        <v>444</v>
      </c>
      <c r="E214" s="5">
        <v>2012</v>
      </c>
      <c r="F214" s="4" t="s">
        <v>10</v>
      </c>
      <c r="G214" s="4" t="s">
        <v>11</v>
      </c>
      <c r="H214" s="6" t="s">
        <v>12</v>
      </c>
      <c r="I214" s="4" t="s">
        <v>13</v>
      </c>
      <c r="J214" s="16">
        <v>13</v>
      </c>
      <c r="K214" s="7">
        <v>196540.51076923078</v>
      </c>
      <c r="L214" s="7">
        <v>2555026.64</v>
      </c>
      <c r="M214" s="2">
        <v>28888</v>
      </c>
      <c r="N214" s="2">
        <f t="shared" si="32"/>
        <v>375544</v>
      </c>
      <c r="O214" s="2">
        <f t="shared" si="29"/>
        <v>34665.599999999999</v>
      </c>
      <c r="P214" s="2">
        <f t="shared" si="33"/>
        <v>450652.8</v>
      </c>
      <c r="Q214" s="2">
        <f t="shared" si="30"/>
        <v>29465.760000000002</v>
      </c>
      <c r="R214" s="26">
        <f t="shared" si="31"/>
        <v>383054.88</v>
      </c>
      <c r="S214" s="27">
        <f t="shared" si="34"/>
        <v>25045.896000000001</v>
      </c>
      <c r="T214" s="27">
        <f t="shared" si="35"/>
        <v>325596.64799999999</v>
      </c>
      <c r="U214" s="20">
        <f t="shared" si="36"/>
        <v>32559.664799999999</v>
      </c>
    </row>
    <row r="215" spans="1:21" ht="48" x14ac:dyDescent="0.25">
      <c r="A215" s="3">
        <v>322</v>
      </c>
      <c r="B215" s="3" t="s">
        <v>7</v>
      </c>
      <c r="C215" s="4" t="s">
        <v>445</v>
      </c>
      <c r="D215" s="13" t="s">
        <v>446</v>
      </c>
      <c r="E215" s="5">
        <v>2012</v>
      </c>
      <c r="F215" s="4" t="s">
        <v>10</v>
      </c>
      <c r="G215" s="4" t="s">
        <v>11</v>
      </c>
      <c r="H215" s="6" t="s">
        <v>12</v>
      </c>
      <c r="I215" s="4" t="s">
        <v>13</v>
      </c>
      <c r="J215" s="16">
        <v>2</v>
      </c>
      <c r="K215" s="7">
        <v>196540.51</v>
      </c>
      <c r="L215" s="7">
        <v>393081.02</v>
      </c>
      <c r="M215" s="2">
        <v>28888</v>
      </c>
      <c r="N215" s="2">
        <f t="shared" si="32"/>
        <v>57776</v>
      </c>
      <c r="O215" s="2">
        <f t="shared" si="29"/>
        <v>34665.599999999999</v>
      </c>
      <c r="P215" s="2">
        <f t="shared" si="33"/>
        <v>69331.199999999997</v>
      </c>
      <c r="Q215" s="2">
        <f t="shared" si="30"/>
        <v>29465.760000000002</v>
      </c>
      <c r="R215" s="26">
        <f t="shared" si="31"/>
        <v>58931.520000000004</v>
      </c>
      <c r="S215" s="27">
        <f t="shared" si="34"/>
        <v>25045.896000000001</v>
      </c>
      <c r="T215" s="27">
        <f t="shared" si="35"/>
        <v>50091.792000000001</v>
      </c>
      <c r="U215" s="20">
        <f t="shared" si="36"/>
        <v>5009.1792000000005</v>
      </c>
    </row>
    <row r="216" spans="1:21" ht="48" x14ac:dyDescent="0.25">
      <c r="A216" s="3">
        <v>323</v>
      </c>
      <c r="B216" s="3" t="s">
        <v>7</v>
      </c>
      <c r="C216" s="4" t="s">
        <v>447</v>
      </c>
      <c r="D216" s="13" t="s">
        <v>448</v>
      </c>
      <c r="E216" s="5">
        <v>2012</v>
      </c>
      <c r="F216" s="4" t="s">
        <v>10</v>
      </c>
      <c r="G216" s="4" t="s">
        <v>11</v>
      </c>
      <c r="H216" s="6" t="s">
        <v>12</v>
      </c>
      <c r="I216" s="4" t="s">
        <v>13</v>
      </c>
      <c r="J216" s="16">
        <v>4</v>
      </c>
      <c r="K216" s="7">
        <v>75996.384999999995</v>
      </c>
      <c r="L216" s="7">
        <v>303985.53999999998</v>
      </c>
      <c r="M216" s="2">
        <v>11170</v>
      </c>
      <c r="N216" s="2">
        <f t="shared" si="32"/>
        <v>44680</v>
      </c>
      <c r="O216" s="2">
        <f t="shared" si="29"/>
        <v>13404</v>
      </c>
      <c r="P216" s="2">
        <f t="shared" si="33"/>
        <v>53616</v>
      </c>
      <c r="Q216" s="2">
        <f t="shared" si="30"/>
        <v>11393.4</v>
      </c>
      <c r="R216" s="26">
        <f t="shared" si="31"/>
        <v>45573.599999999999</v>
      </c>
      <c r="S216" s="27">
        <f t="shared" si="34"/>
        <v>9684.39</v>
      </c>
      <c r="T216" s="27">
        <f t="shared" si="35"/>
        <v>38737.56</v>
      </c>
      <c r="U216" s="20">
        <f t="shared" si="36"/>
        <v>3873.7559999999994</v>
      </c>
    </row>
    <row r="217" spans="1:21" ht="24" x14ac:dyDescent="0.25">
      <c r="A217" s="3">
        <v>325</v>
      </c>
      <c r="B217" s="3" t="s">
        <v>7</v>
      </c>
      <c r="C217" s="4" t="s">
        <v>449</v>
      </c>
      <c r="D217" s="13" t="s">
        <v>450</v>
      </c>
      <c r="E217" s="5">
        <v>2010</v>
      </c>
      <c r="F217" s="4" t="s">
        <v>10</v>
      </c>
      <c r="G217" s="4" t="s">
        <v>11</v>
      </c>
      <c r="H217" s="6" t="s">
        <v>12</v>
      </c>
      <c r="I217" s="4" t="s">
        <v>13</v>
      </c>
      <c r="J217" s="16">
        <v>1</v>
      </c>
      <c r="K217" s="7">
        <v>32114.71</v>
      </c>
      <c r="L217" s="7">
        <v>32114.71</v>
      </c>
      <c r="M217" s="2">
        <v>3926</v>
      </c>
      <c r="N217" s="2">
        <f t="shared" si="32"/>
        <v>3926</v>
      </c>
      <c r="O217" s="2">
        <f t="shared" si="29"/>
        <v>4711.2</v>
      </c>
      <c r="P217" s="2">
        <f t="shared" si="33"/>
        <v>4711.2</v>
      </c>
      <c r="Q217" s="2">
        <f t="shared" si="30"/>
        <v>4004.5199999999995</v>
      </c>
      <c r="R217" s="26">
        <f t="shared" si="31"/>
        <v>4004.5199999999995</v>
      </c>
      <c r="S217" s="27">
        <f t="shared" si="34"/>
        <v>3403.8419999999996</v>
      </c>
      <c r="T217" s="27">
        <f t="shared" si="35"/>
        <v>3403.8419999999996</v>
      </c>
      <c r="U217" s="20">
        <f t="shared" si="36"/>
        <v>340.38419999999996</v>
      </c>
    </row>
    <row r="218" spans="1:21" ht="24" x14ac:dyDescent="0.25">
      <c r="A218" s="3">
        <v>326</v>
      </c>
      <c r="B218" s="3" t="s">
        <v>7</v>
      </c>
      <c r="C218" s="4" t="s">
        <v>451</v>
      </c>
      <c r="D218" s="13" t="s">
        <v>452</v>
      </c>
      <c r="E218" s="5">
        <v>2012</v>
      </c>
      <c r="F218" s="4" t="s">
        <v>10</v>
      </c>
      <c r="G218" s="4" t="s">
        <v>11</v>
      </c>
      <c r="H218" s="6" t="s">
        <v>12</v>
      </c>
      <c r="I218" s="4" t="s">
        <v>13</v>
      </c>
      <c r="J218" s="16">
        <v>9</v>
      </c>
      <c r="K218" s="7">
        <v>84788.25444444445</v>
      </c>
      <c r="L218" s="7">
        <v>763094.29</v>
      </c>
      <c r="M218" s="2">
        <v>12463</v>
      </c>
      <c r="N218" s="2">
        <f t="shared" si="32"/>
        <v>112167</v>
      </c>
      <c r="O218" s="2">
        <f t="shared" si="29"/>
        <v>14955.599999999999</v>
      </c>
      <c r="P218" s="2">
        <f t="shared" si="33"/>
        <v>134600.4</v>
      </c>
      <c r="Q218" s="2">
        <f t="shared" si="30"/>
        <v>12712.259999999998</v>
      </c>
      <c r="R218" s="26">
        <f t="shared" si="31"/>
        <v>114410.34</v>
      </c>
      <c r="S218" s="27">
        <f t="shared" si="34"/>
        <v>10805.420999999998</v>
      </c>
      <c r="T218" s="27">
        <f t="shared" si="35"/>
        <v>97248.78899999999</v>
      </c>
      <c r="U218" s="20">
        <f t="shared" si="36"/>
        <v>9724.8788999999997</v>
      </c>
    </row>
    <row r="219" spans="1:21" ht="48" x14ac:dyDescent="0.25">
      <c r="A219" s="3">
        <v>327</v>
      </c>
      <c r="B219" s="3" t="s">
        <v>7</v>
      </c>
      <c r="C219" s="4" t="s">
        <v>453</v>
      </c>
      <c r="D219" s="13" t="s">
        <v>454</v>
      </c>
      <c r="E219" s="5">
        <v>2010</v>
      </c>
      <c r="F219" s="4" t="s">
        <v>10</v>
      </c>
      <c r="G219" s="4" t="s">
        <v>11</v>
      </c>
      <c r="H219" s="6" t="s">
        <v>12</v>
      </c>
      <c r="I219" s="4" t="s">
        <v>13</v>
      </c>
      <c r="J219" s="16">
        <v>1</v>
      </c>
      <c r="K219" s="7">
        <v>150140.19</v>
      </c>
      <c r="L219" s="7">
        <v>150140.19</v>
      </c>
      <c r="M219" s="2">
        <v>18353</v>
      </c>
      <c r="N219" s="2">
        <f t="shared" si="32"/>
        <v>18353</v>
      </c>
      <c r="O219" s="2">
        <f t="shared" si="29"/>
        <v>22023.599999999999</v>
      </c>
      <c r="P219" s="2">
        <f t="shared" si="33"/>
        <v>22023.599999999999</v>
      </c>
      <c r="Q219" s="2">
        <f t="shared" si="30"/>
        <v>18720.059999999998</v>
      </c>
      <c r="R219" s="26">
        <f t="shared" si="31"/>
        <v>18720.059999999998</v>
      </c>
      <c r="S219" s="27">
        <f t="shared" si="34"/>
        <v>15912.050999999998</v>
      </c>
      <c r="T219" s="27">
        <f t="shared" si="35"/>
        <v>15912.050999999998</v>
      </c>
      <c r="U219" s="20">
        <f t="shared" si="36"/>
        <v>1591.2050999999997</v>
      </c>
    </row>
    <row r="220" spans="1:21" ht="48" x14ac:dyDescent="0.25">
      <c r="A220" s="3">
        <v>328</v>
      </c>
      <c r="B220" s="3" t="s">
        <v>7</v>
      </c>
      <c r="C220" s="4" t="s">
        <v>455</v>
      </c>
      <c r="D220" s="13" t="s">
        <v>456</v>
      </c>
      <c r="E220" s="5">
        <v>2012</v>
      </c>
      <c r="F220" s="4" t="s">
        <v>10</v>
      </c>
      <c r="G220" s="4" t="s">
        <v>11</v>
      </c>
      <c r="H220" s="6" t="s">
        <v>12</v>
      </c>
      <c r="I220" s="4" t="s">
        <v>13</v>
      </c>
      <c r="J220" s="16">
        <v>148</v>
      </c>
      <c r="K220" s="7">
        <v>3588.3870945945951</v>
      </c>
      <c r="L220" s="7">
        <v>531081.29</v>
      </c>
      <c r="M220" s="2">
        <v>527</v>
      </c>
      <c r="N220" s="2">
        <f t="shared" si="32"/>
        <v>77996</v>
      </c>
      <c r="O220" s="2">
        <f t="shared" si="29"/>
        <v>632.4</v>
      </c>
      <c r="P220" s="2">
        <f t="shared" si="33"/>
        <v>93595.199999999997</v>
      </c>
      <c r="Q220" s="2">
        <f t="shared" si="30"/>
        <v>537.54</v>
      </c>
      <c r="R220" s="26">
        <f t="shared" si="31"/>
        <v>79555.92</v>
      </c>
      <c r="S220" s="27">
        <f t="shared" si="34"/>
        <v>456.90899999999999</v>
      </c>
      <c r="T220" s="27">
        <f t="shared" si="35"/>
        <v>67622.532000000007</v>
      </c>
      <c r="U220" s="20">
        <f t="shared" si="36"/>
        <v>6762.2532000000001</v>
      </c>
    </row>
    <row r="221" spans="1:21" ht="48" x14ac:dyDescent="0.25">
      <c r="A221" s="3">
        <v>329</v>
      </c>
      <c r="B221" s="3" t="s">
        <v>7</v>
      </c>
      <c r="C221" s="4" t="s">
        <v>457</v>
      </c>
      <c r="D221" s="13" t="s">
        <v>458</v>
      </c>
      <c r="E221" s="5">
        <v>2014</v>
      </c>
      <c r="F221" s="4" t="s">
        <v>10</v>
      </c>
      <c r="G221" s="4" t="s">
        <v>11</v>
      </c>
      <c r="H221" s="6" t="s">
        <v>12</v>
      </c>
      <c r="I221" s="4" t="s">
        <v>13</v>
      </c>
      <c r="J221" s="16">
        <v>1</v>
      </c>
      <c r="K221" s="7">
        <v>2995.57</v>
      </c>
      <c r="L221" s="7">
        <v>2995.57</v>
      </c>
      <c r="M221" s="2">
        <v>847</v>
      </c>
      <c r="N221" s="2">
        <f t="shared" si="32"/>
        <v>847</v>
      </c>
      <c r="O221" s="2">
        <f t="shared" si="29"/>
        <v>1016.4</v>
      </c>
      <c r="P221" s="2">
        <f t="shared" si="33"/>
        <v>1016.4</v>
      </c>
      <c r="Q221" s="2">
        <f t="shared" si="30"/>
        <v>863.93999999999994</v>
      </c>
      <c r="R221" s="26">
        <f t="shared" si="31"/>
        <v>863.93999999999994</v>
      </c>
      <c r="S221" s="27">
        <f t="shared" si="34"/>
        <v>734.34900000000005</v>
      </c>
      <c r="T221" s="27">
        <f t="shared" si="35"/>
        <v>734.34900000000005</v>
      </c>
      <c r="U221" s="20">
        <f t="shared" si="36"/>
        <v>73.434899999999999</v>
      </c>
    </row>
    <row r="222" spans="1:21" ht="36" x14ac:dyDescent="0.25">
      <c r="A222" s="3">
        <v>330</v>
      </c>
      <c r="B222" s="3" t="s">
        <v>7</v>
      </c>
      <c r="C222" s="4" t="s">
        <v>459</v>
      </c>
      <c r="D222" s="13" t="s">
        <v>460</v>
      </c>
      <c r="E222" s="5">
        <v>2012</v>
      </c>
      <c r="F222" s="4" t="s">
        <v>10</v>
      </c>
      <c r="G222" s="4" t="s">
        <v>11</v>
      </c>
      <c r="H222" s="6" t="s">
        <v>12</v>
      </c>
      <c r="I222" s="4" t="s">
        <v>13</v>
      </c>
      <c r="J222" s="16">
        <v>100</v>
      </c>
      <c r="K222" s="7">
        <v>4772.8489</v>
      </c>
      <c r="L222" s="7">
        <v>477284.89</v>
      </c>
      <c r="M222" s="2">
        <v>702</v>
      </c>
      <c r="N222" s="2">
        <f t="shared" si="32"/>
        <v>70200</v>
      </c>
      <c r="O222" s="2">
        <f t="shared" si="29"/>
        <v>842.4</v>
      </c>
      <c r="P222" s="2">
        <f t="shared" si="33"/>
        <v>84240</v>
      </c>
      <c r="Q222" s="2">
        <f t="shared" si="30"/>
        <v>716.04</v>
      </c>
      <c r="R222" s="26">
        <f t="shared" si="31"/>
        <v>71604</v>
      </c>
      <c r="S222" s="27">
        <f t="shared" si="34"/>
        <v>608.6339999999999</v>
      </c>
      <c r="T222" s="27">
        <f t="shared" si="35"/>
        <v>60863.399999999994</v>
      </c>
      <c r="U222" s="20">
        <f t="shared" si="36"/>
        <v>6086.3399999999992</v>
      </c>
    </row>
    <row r="223" spans="1:21" ht="48" x14ac:dyDescent="0.25">
      <c r="A223" s="3">
        <v>331</v>
      </c>
      <c r="B223" s="3" t="s">
        <v>7</v>
      </c>
      <c r="C223" s="4" t="s">
        <v>461</v>
      </c>
      <c r="D223" s="13" t="s">
        <v>462</v>
      </c>
      <c r="E223" s="5">
        <v>2012</v>
      </c>
      <c r="F223" s="4" t="s">
        <v>10</v>
      </c>
      <c r="G223" s="4" t="s">
        <v>11</v>
      </c>
      <c r="H223" s="6" t="s">
        <v>12</v>
      </c>
      <c r="I223" s="4" t="s">
        <v>13</v>
      </c>
      <c r="J223" s="16">
        <v>14</v>
      </c>
      <c r="K223" s="7">
        <v>5269.0935714285715</v>
      </c>
      <c r="L223" s="7">
        <v>73767.31</v>
      </c>
      <c r="M223" s="2">
        <v>774</v>
      </c>
      <c r="N223" s="2">
        <f t="shared" si="32"/>
        <v>10836</v>
      </c>
      <c r="O223" s="2">
        <f t="shared" si="29"/>
        <v>928.8</v>
      </c>
      <c r="P223" s="2">
        <f t="shared" si="33"/>
        <v>13003.199999999999</v>
      </c>
      <c r="Q223" s="2">
        <f t="shared" si="30"/>
        <v>789.48</v>
      </c>
      <c r="R223" s="26">
        <f t="shared" si="31"/>
        <v>11052.72</v>
      </c>
      <c r="S223" s="27">
        <f t="shared" si="34"/>
        <v>671.05799999999999</v>
      </c>
      <c r="T223" s="27">
        <f t="shared" si="35"/>
        <v>9394.8119999999999</v>
      </c>
      <c r="U223" s="20">
        <f t="shared" si="36"/>
        <v>939.48120000000006</v>
      </c>
    </row>
    <row r="224" spans="1:21" ht="48" x14ac:dyDescent="0.25">
      <c r="A224" s="3">
        <v>332</v>
      </c>
      <c r="B224" s="3" t="s">
        <v>7</v>
      </c>
      <c r="C224" s="4" t="s">
        <v>463</v>
      </c>
      <c r="D224" s="13" t="s">
        <v>464</v>
      </c>
      <c r="E224" s="5">
        <v>2012</v>
      </c>
      <c r="F224" s="4" t="s">
        <v>10</v>
      </c>
      <c r="G224" s="4" t="s">
        <v>11</v>
      </c>
      <c r="H224" s="6" t="s">
        <v>12</v>
      </c>
      <c r="I224" s="4" t="s">
        <v>13</v>
      </c>
      <c r="J224" s="16">
        <v>2</v>
      </c>
      <c r="K224" s="7">
        <v>4209.45</v>
      </c>
      <c r="L224" s="7">
        <v>8418.9</v>
      </c>
      <c r="M224" s="2">
        <v>619</v>
      </c>
      <c r="N224" s="2">
        <f t="shared" si="32"/>
        <v>1238</v>
      </c>
      <c r="O224" s="2">
        <f t="shared" si="29"/>
        <v>742.8</v>
      </c>
      <c r="P224" s="2">
        <f t="shared" si="33"/>
        <v>1485.6</v>
      </c>
      <c r="Q224" s="2">
        <f t="shared" si="30"/>
        <v>631.38</v>
      </c>
      <c r="R224" s="26">
        <f t="shared" si="31"/>
        <v>1262.76</v>
      </c>
      <c r="S224" s="27">
        <f t="shared" si="34"/>
        <v>536.673</v>
      </c>
      <c r="T224" s="27">
        <f t="shared" si="35"/>
        <v>1073.346</v>
      </c>
      <c r="U224" s="20">
        <f t="shared" si="36"/>
        <v>107.33460000000001</v>
      </c>
    </row>
    <row r="225" spans="1:21" ht="48" x14ac:dyDescent="0.25">
      <c r="A225" s="3">
        <v>333</v>
      </c>
      <c r="B225" s="3" t="s">
        <v>7</v>
      </c>
      <c r="C225" s="4" t="s">
        <v>465</v>
      </c>
      <c r="D225" s="13" t="s">
        <v>466</v>
      </c>
      <c r="E225" s="5">
        <v>2014</v>
      </c>
      <c r="F225" s="4" t="s">
        <v>10</v>
      </c>
      <c r="G225" s="4" t="s">
        <v>11</v>
      </c>
      <c r="H225" s="6" t="s">
        <v>12</v>
      </c>
      <c r="I225" s="4" t="s">
        <v>13</v>
      </c>
      <c r="J225" s="16">
        <v>5</v>
      </c>
      <c r="K225" s="7">
        <v>4354.4059999999999</v>
      </c>
      <c r="L225" s="7">
        <v>21772.03</v>
      </c>
      <c r="M225" s="2">
        <v>1231</v>
      </c>
      <c r="N225" s="2">
        <f t="shared" si="32"/>
        <v>6155</v>
      </c>
      <c r="O225" s="2">
        <f t="shared" si="29"/>
        <v>1477.2</v>
      </c>
      <c r="P225" s="2">
        <f t="shared" si="33"/>
        <v>7386</v>
      </c>
      <c r="Q225" s="2">
        <f t="shared" si="30"/>
        <v>1255.6200000000001</v>
      </c>
      <c r="R225" s="26">
        <f t="shared" si="31"/>
        <v>6278.1</v>
      </c>
      <c r="S225" s="27">
        <f t="shared" si="34"/>
        <v>1067.277</v>
      </c>
      <c r="T225" s="27">
        <f t="shared" si="35"/>
        <v>5336.3850000000002</v>
      </c>
      <c r="U225" s="20">
        <f t="shared" si="36"/>
        <v>533.63850000000002</v>
      </c>
    </row>
    <row r="226" spans="1:21" ht="48" x14ac:dyDescent="0.25">
      <c r="A226" s="3">
        <v>334</v>
      </c>
      <c r="B226" s="3" t="s">
        <v>7</v>
      </c>
      <c r="C226" s="4" t="s">
        <v>467</v>
      </c>
      <c r="D226" s="13" t="s">
        <v>468</v>
      </c>
      <c r="E226" s="5">
        <v>2014</v>
      </c>
      <c r="F226" s="4" t="s">
        <v>10</v>
      </c>
      <c r="G226" s="4" t="s">
        <v>11</v>
      </c>
      <c r="H226" s="6" t="s">
        <v>12</v>
      </c>
      <c r="I226" s="4" t="s">
        <v>13</v>
      </c>
      <c r="J226" s="16">
        <v>1</v>
      </c>
      <c r="K226" s="7">
        <v>4972.68</v>
      </c>
      <c r="L226" s="7">
        <v>4972.68</v>
      </c>
      <c r="M226" s="2">
        <v>1406</v>
      </c>
      <c r="N226" s="2">
        <f t="shared" si="32"/>
        <v>1406</v>
      </c>
      <c r="O226" s="2">
        <f t="shared" ref="O226:O249" si="37">M226*1.2</f>
        <v>1687.2</v>
      </c>
      <c r="P226" s="2">
        <f t="shared" si="33"/>
        <v>1687.2</v>
      </c>
      <c r="Q226" s="2">
        <f t="shared" ref="Q226:Q249" si="38">O226/100*85</f>
        <v>1434.12</v>
      </c>
      <c r="R226" s="26">
        <f t="shared" ref="R226:R249" si="39">P226/100*85</f>
        <v>1434.12</v>
      </c>
      <c r="S226" s="27">
        <f t="shared" si="34"/>
        <v>1219.002</v>
      </c>
      <c r="T226" s="27">
        <f t="shared" si="35"/>
        <v>1219.002</v>
      </c>
      <c r="U226" s="20">
        <f t="shared" si="36"/>
        <v>121.90019999999998</v>
      </c>
    </row>
    <row r="227" spans="1:21" ht="48" x14ac:dyDescent="0.25">
      <c r="A227" s="3">
        <v>335</v>
      </c>
      <c r="B227" s="3" t="s">
        <v>7</v>
      </c>
      <c r="C227" s="4" t="s">
        <v>467</v>
      </c>
      <c r="D227" s="13" t="s">
        <v>468</v>
      </c>
      <c r="E227" s="5">
        <v>2014</v>
      </c>
      <c r="F227" s="4" t="s">
        <v>10</v>
      </c>
      <c r="G227" s="4" t="s">
        <v>11</v>
      </c>
      <c r="H227" s="6" t="s">
        <v>12</v>
      </c>
      <c r="I227" s="4" t="s">
        <v>13</v>
      </c>
      <c r="J227" s="16">
        <v>5</v>
      </c>
      <c r="K227" s="7">
        <v>5340.0619999999999</v>
      </c>
      <c r="L227" s="7">
        <v>26700.31</v>
      </c>
      <c r="M227" s="2">
        <v>1510</v>
      </c>
      <c r="N227" s="2">
        <f t="shared" ref="N227:N249" si="40">M227*J227</f>
        <v>7550</v>
      </c>
      <c r="O227" s="2">
        <f t="shared" si="37"/>
        <v>1812</v>
      </c>
      <c r="P227" s="2">
        <f t="shared" ref="P227:P249" si="41">N227*1.2</f>
        <v>9060</v>
      </c>
      <c r="Q227" s="2">
        <f t="shared" si="38"/>
        <v>1540.2</v>
      </c>
      <c r="R227" s="26">
        <f t="shared" si="39"/>
        <v>7700.9999999999991</v>
      </c>
      <c r="S227" s="27">
        <f t="shared" si="34"/>
        <v>1309.17</v>
      </c>
      <c r="T227" s="27">
        <f t="shared" si="35"/>
        <v>6545.8499999999995</v>
      </c>
      <c r="U227" s="20">
        <f t="shared" si="36"/>
        <v>654.58500000000004</v>
      </c>
    </row>
    <row r="228" spans="1:21" ht="24" x14ac:dyDescent="0.25">
      <c r="A228" s="3">
        <v>336</v>
      </c>
      <c r="B228" s="3" t="s">
        <v>7</v>
      </c>
      <c r="C228" s="4" t="s">
        <v>469</v>
      </c>
      <c r="D228" s="13" t="s">
        <v>470</v>
      </c>
      <c r="E228" s="5">
        <v>2012</v>
      </c>
      <c r="F228" s="4" t="s">
        <v>10</v>
      </c>
      <c r="G228" s="4" t="s">
        <v>11</v>
      </c>
      <c r="H228" s="6" t="s">
        <v>12</v>
      </c>
      <c r="I228" s="4" t="s">
        <v>13</v>
      </c>
      <c r="J228" s="16">
        <v>1</v>
      </c>
      <c r="K228" s="7">
        <v>7788.6</v>
      </c>
      <c r="L228" s="7">
        <v>7788.6</v>
      </c>
      <c r="M228" s="2">
        <v>1145</v>
      </c>
      <c r="N228" s="2">
        <f t="shared" si="40"/>
        <v>1145</v>
      </c>
      <c r="O228" s="2">
        <f t="shared" si="37"/>
        <v>1374</v>
      </c>
      <c r="P228" s="2">
        <f t="shared" si="41"/>
        <v>1374</v>
      </c>
      <c r="Q228" s="2">
        <f t="shared" si="38"/>
        <v>1167.9000000000001</v>
      </c>
      <c r="R228" s="26">
        <f t="shared" si="39"/>
        <v>1167.9000000000001</v>
      </c>
      <c r="S228" s="27">
        <f t="shared" si="34"/>
        <v>992.71500000000003</v>
      </c>
      <c r="T228" s="27">
        <f t="shared" si="35"/>
        <v>992.71500000000003</v>
      </c>
      <c r="U228" s="20">
        <f t="shared" si="36"/>
        <v>99.271500000000003</v>
      </c>
    </row>
    <row r="229" spans="1:21" ht="24" x14ac:dyDescent="0.25">
      <c r="A229" s="3">
        <v>338</v>
      </c>
      <c r="B229" s="3" t="s">
        <v>7</v>
      </c>
      <c r="C229" s="4" t="s">
        <v>471</v>
      </c>
      <c r="D229" s="13" t="s">
        <v>472</v>
      </c>
      <c r="E229" s="5">
        <v>2012</v>
      </c>
      <c r="F229" s="4" t="s">
        <v>10</v>
      </c>
      <c r="G229" s="4" t="s">
        <v>11</v>
      </c>
      <c r="H229" s="6" t="s">
        <v>12</v>
      </c>
      <c r="I229" s="4" t="s">
        <v>13</v>
      </c>
      <c r="J229" s="16">
        <v>35</v>
      </c>
      <c r="K229" s="7">
        <v>606.01371428571429</v>
      </c>
      <c r="L229" s="7">
        <v>21210.48</v>
      </c>
      <c r="M229" s="2">
        <v>89</v>
      </c>
      <c r="N229" s="2">
        <f t="shared" si="40"/>
        <v>3115</v>
      </c>
      <c r="O229" s="2">
        <f t="shared" si="37"/>
        <v>106.8</v>
      </c>
      <c r="P229" s="2">
        <f t="shared" si="41"/>
        <v>3738</v>
      </c>
      <c r="Q229" s="2">
        <f t="shared" si="38"/>
        <v>90.78</v>
      </c>
      <c r="R229" s="26">
        <f t="shared" si="39"/>
        <v>3177.3</v>
      </c>
      <c r="S229" s="27">
        <f t="shared" si="34"/>
        <v>77.163000000000011</v>
      </c>
      <c r="T229" s="27">
        <f t="shared" si="35"/>
        <v>2700.7050000000004</v>
      </c>
      <c r="U229" s="20">
        <f t="shared" si="36"/>
        <v>270.07050000000004</v>
      </c>
    </row>
    <row r="230" spans="1:21" ht="24" x14ac:dyDescent="0.25">
      <c r="A230" s="3">
        <v>339</v>
      </c>
      <c r="B230" s="3" t="s">
        <v>7</v>
      </c>
      <c r="C230" s="4" t="s">
        <v>473</v>
      </c>
      <c r="D230" s="13" t="s">
        <v>474</v>
      </c>
      <c r="E230" s="5">
        <v>2012</v>
      </c>
      <c r="F230" s="4" t="s">
        <v>10</v>
      </c>
      <c r="G230" s="4" t="s">
        <v>11</v>
      </c>
      <c r="H230" s="6" t="s">
        <v>12</v>
      </c>
      <c r="I230" s="4" t="s">
        <v>13</v>
      </c>
      <c r="J230" s="16">
        <v>22</v>
      </c>
      <c r="K230" s="7">
        <v>131.03636363636363</v>
      </c>
      <c r="L230" s="7">
        <v>2882.8</v>
      </c>
      <c r="M230" s="2">
        <v>19</v>
      </c>
      <c r="N230" s="2">
        <f t="shared" si="40"/>
        <v>418</v>
      </c>
      <c r="O230" s="2">
        <f t="shared" si="37"/>
        <v>22.8</v>
      </c>
      <c r="P230" s="2">
        <f t="shared" si="41"/>
        <v>501.59999999999997</v>
      </c>
      <c r="Q230" s="2">
        <f t="shared" si="38"/>
        <v>19.38</v>
      </c>
      <c r="R230" s="26">
        <f t="shared" si="39"/>
        <v>426.36</v>
      </c>
      <c r="S230" s="27">
        <f t="shared" si="34"/>
        <v>16.472999999999999</v>
      </c>
      <c r="T230" s="27">
        <f t="shared" si="35"/>
        <v>362.40600000000001</v>
      </c>
      <c r="U230" s="20">
        <f t="shared" si="36"/>
        <v>36.240600000000001</v>
      </c>
    </row>
    <row r="231" spans="1:21" ht="24" x14ac:dyDescent="0.25">
      <c r="A231" s="3">
        <v>340</v>
      </c>
      <c r="B231" s="3" t="s">
        <v>7</v>
      </c>
      <c r="C231" s="4" t="s">
        <v>475</v>
      </c>
      <c r="D231" s="13" t="s">
        <v>476</v>
      </c>
      <c r="E231" s="5">
        <v>2014</v>
      </c>
      <c r="F231" s="4" t="s">
        <v>10</v>
      </c>
      <c r="G231" s="4" t="s">
        <v>11</v>
      </c>
      <c r="H231" s="6" t="s">
        <v>12</v>
      </c>
      <c r="I231" s="4" t="s">
        <v>13</v>
      </c>
      <c r="J231" s="16">
        <v>57</v>
      </c>
      <c r="K231" s="7">
        <v>2036.4080701754385</v>
      </c>
      <c r="L231" s="7">
        <v>116075.26</v>
      </c>
      <c r="M231" s="2">
        <v>576</v>
      </c>
      <c r="N231" s="2">
        <f t="shared" si="40"/>
        <v>32832</v>
      </c>
      <c r="O231" s="2">
        <f t="shared" si="37"/>
        <v>691.19999999999993</v>
      </c>
      <c r="P231" s="2">
        <f t="shared" si="41"/>
        <v>39398.400000000001</v>
      </c>
      <c r="Q231" s="2">
        <f t="shared" si="38"/>
        <v>587.51999999999987</v>
      </c>
      <c r="R231" s="26">
        <f t="shared" si="39"/>
        <v>33488.640000000007</v>
      </c>
      <c r="S231" s="27">
        <f t="shared" si="34"/>
        <v>499.39199999999988</v>
      </c>
      <c r="T231" s="27">
        <f t="shared" si="35"/>
        <v>28465.344000000008</v>
      </c>
      <c r="U231" s="20">
        <f t="shared" si="36"/>
        <v>2846.5344000000009</v>
      </c>
    </row>
    <row r="232" spans="1:21" ht="24" x14ac:dyDescent="0.25">
      <c r="A232" s="3">
        <v>341</v>
      </c>
      <c r="B232" s="3" t="s">
        <v>7</v>
      </c>
      <c r="C232" s="4" t="s">
        <v>477</v>
      </c>
      <c r="D232" s="13" t="s">
        <v>478</v>
      </c>
      <c r="E232" s="5">
        <v>2014</v>
      </c>
      <c r="F232" s="4" t="s">
        <v>10</v>
      </c>
      <c r="G232" s="4" t="s">
        <v>11</v>
      </c>
      <c r="H232" s="6" t="s">
        <v>12</v>
      </c>
      <c r="I232" s="4" t="s">
        <v>13</v>
      </c>
      <c r="J232" s="16">
        <v>1</v>
      </c>
      <c r="K232" s="7">
        <v>2036.41</v>
      </c>
      <c r="L232" s="7">
        <v>2036.41</v>
      </c>
      <c r="M232" s="2">
        <v>576</v>
      </c>
      <c r="N232" s="2">
        <f t="shared" si="40"/>
        <v>576</v>
      </c>
      <c r="O232" s="2">
        <f t="shared" si="37"/>
        <v>691.19999999999993</v>
      </c>
      <c r="P232" s="2">
        <f t="shared" si="41"/>
        <v>691.19999999999993</v>
      </c>
      <c r="Q232" s="2">
        <f t="shared" si="38"/>
        <v>587.51999999999987</v>
      </c>
      <c r="R232" s="26">
        <f t="shared" si="39"/>
        <v>587.51999999999987</v>
      </c>
      <c r="S232" s="27">
        <f t="shared" si="34"/>
        <v>499.39199999999988</v>
      </c>
      <c r="T232" s="27">
        <f t="shared" si="35"/>
        <v>499.39199999999988</v>
      </c>
      <c r="U232" s="20">
        <f t="shared" si="36"/>
        <v>49.939199999999992</v>
      </c>
    </row>
    <row r="233" spans="1:21" ht="24" x14ac:dyDescent="0.25">
      <c r="A233" s="3">
        <v>342</v>
      </c>
      <c r="B233" s="3" t="s">
        <v>7</v>
      </c>
      <c r="C233" s="4" t="s">
        <v>479</v>
      </c>
      <c r="D233" s="13" t="s">
        <v>480</v>
      </c>
      <c r="E233" s="5">
        <v>2012</v>
      </c>
      <c r="F233" s="4" t="s">
        <v>10</v>
      </c>
      <c r="G233" s="4" t="s">
        <v>11</v>
      </c>
      <c r="H233" s="6" t="s">
        <v>12</v>
      </c>
      <c r="I233" s="4" t="s">
        <v>13</v>
      </c>
      <c r="J233" s="16">
        <v>1</v>
      </c>
      <c r="K233" s="7">
        <v>73376.56</v>
      </c>
      <c r="L233" s="7">
        <v>73376.56</v>
      </c>
      <c r="M233" s="2">
        <v>10785</v>
      </c>
      <c r="N233" s="2">
        <f t="shared" si="40"/>
        <v>10785</v>
      </c>
      <c r="O233" s="2">
        <f t="shared" si="37"/>
        <v>12942</v>
      </c>
      <c r="P233" s="2">
        <f t="shared" si="41"/>
        <v>12942</v>
      </c>
      <c r="Q233" s="2">
        <f t="shared" si="38"/>
        <v>11000.699999999999</v>
      </c>
      <c r="R233" s="26">
        <f t="shared" si="39"/>
        <v>11000.699999999999</v>
      </c>
      <c r="S233" s="27">
        <f t="shared" si="34"/>
        <v>9350.5949999999993</v>
      </c>
      <c r="T233" s="27">
        <f t="shared" si="35"/>
        <v>9350.5949999999993</v>
      </c>
      <c r="U233" s="20">
        <f t="shared" si="36"/>
        <v>935.05949999999996</v>
      </c>
    </row>
    <row r="234" spans="1:21" ht="36" x14ac:dyDescent="0.25">
      <c r="A234" s="3">
        <v>343</v>
      </c>
      <c r="B234" s="3" t="s">
        <v>7</v>
      </c>
      <c r="C234" s="4" t="s">
        <v>481</v>
      </c>
      <c r="D234" s="13" t="s">
        <v>482</v>
      </c>
      <c r="E234" s="5">
        <v>2012</v>
      </c>
      <c r="F234" s="4" t="s">
        <v>10</v>
      </c>
      <c r="G234" s="4" t="s">
        <v>11</v>
      </c>
      <c r="H234" s="6" t="s">
        <v>12</v>
      </c>
      <c r="I234" s="4" t="s">
        <v>39</v>
      </c>
      <c r="J234" s="16">
        <v>46</v>
      </c>
      <c r="K234" s="7">
        <v>305.33413043478265</v>
      </c>
      <c r="L234" s="7">
        <v>14045.37</v>
      </c>
      <c r="M234" s="2">
        <v>45</v>
      </c>
      <c r="N234" s="2">
        <f t="shared" si="40"/>
        <v>2070</v>
      </c>
      <c r="O234" s="2">
        <f t="shared" si="37"/>
        <v>54</v>
      </c>
      <c r="P234" s="2">
        <f t="shared" si="41"/>
        <v>2484</v>
      </c>
      <c r="Q234" s="2">
        <f t="shared" si="38"/>
        <v>45.900000000000006</v>
      </c>
      <c r="R234" s="26">
        <f t="shared" si="39"/>
        <v>2111.4</v>
      </c>
      <c r="S234" s="27">
        <f t="shared" si="34"/>
        <v>39.015000000000008</v>
      </c>
      <c r="T234" s="27">
        <f t="shared" si="35"/>
        <v>1794.69</v>
      </c>
      <c r="U234" s="20">
        <f t="shared" si="36"/>
        <v>179.46899999999999</v>
      </c>
    </row>
    <row r="235" spans="1:21" ht="24" x14ac:dyDescent="0.25">
      <c r="A235" s="3">
        <v>344</v>
      </c>
      <c r="B235" s="3" t="s">
        <v>7</v>
      </c>
      <c r="C235" s="4" t="s">
        <v>483</v>
      </c>
      <c r="D235" s="13" t="s">
        <v>484</v>
      </c>
      <c r="E235" s="5">
        <v>2016</v>
      </c>
      <c r="F235" s="4" t="s">
        <v>10</v>
      </c>
      <c r="G235" s="4" t="s">
        <v>11</v>
      </c>
      <c r="H235" s="6" t="s">
        <v>12</v>
      </c>
      <c r="I235" s="4" t="s">
        <v>39</v>
      </c>
      <c r="J235" s="16">
        <v>102</v>
      </c>
      <c r="K235" s="7">
        <v>308.18107843137255</v>
      </c>
      <c r="L235" s="7">
        <v>31434.47</v>
      </c>
      <c r="M235" s="2">
        <v>53</v>
      </c>
      <c r="N235" s="2">
        <f t="shared" si="40"/>
        <v>5406</v>
      </c>
      <c r="O235" s="2">
        <f t="shared" si="37"/>
        <v>63.599999999999994</v>
      </c>
      <c r="P235" s="2">
        <f t="shared" si="41"/>
        <v>6487.2</v>
      </c>
      <c r="Q235" s="2">
        <f t="shared" si="38"/>
        <v>54.059999999999988</v>
      </c>
      <c r="R235" s="26">
        <f t="shared" si="39"/>
        <v>5514.12</v>
      </c>
      <c r="S235" s="27">
        <f t="shared" si="34"/>
        <v>45.950999999999986</v>
      </c>
      <c r="T235" s="27">
        <f t="shared" si="35"/>
        <v>4687.0019999999995</v>
      </c>
      <c r="U235" s="20">
        <f t="shared" si="36"/>
        <v>468.7002</v>
      </c>
    </row>
    <row r="236" spans="1:21" ht="24" x14ac:dyDescent="0.25">
      <c r="A236" s="3">
        <v>345</v>
      </c>
      <c r="B236" s="3" t="s">
        <v>7</v>
      </c>
      <c r="C236" s="4" t="s">
        <v>485</v>
      </c>
      <c r="D236" s="13" t="s">
        <v>486</v>
      </c>
      <c r="E236" s="5">
        <v>2016</v>
      </c>
      <c r="F236" s="4" t="s">
        <v>10</v>
      </c>
      <c r="G236" s="4" t="s">
        <v>11</v>
      </c>
      <c r="H236" s="6" t="s">
        <v>12</v>
      </c>
      <c r="I236" s="4" t="s">
        <v>39</v>
      </c>
      <c r="J236" s="16">
        <v>36</v>
      </c>
      <c r="K236" s="7">
        <v>1195.9261111111109</v>
      </c>
      <c r="L236" s="7">
        <v>43053.34</v>
      </c>
      <c r="M236" s="2">
        <v>207</v>
      </c>
      <c r="N236" s="2">
        <f t="shared" si="40"/>
        <v>7452</v>
      </c>
      <c r="O236" s="2">
        <f t="shared" si="37"/>
        <v>248.39999999999998</v>
      </c>
      <c r="P236" s="2">
        <f t="shared" si="41"/>
        <v>8942.4</v>
      </c>
      <c r="Q236" s="2">
        <f t="shared" si="38"/>
        <v>211.14</v>
      </c>
      <c r="R236" s="26">
        <f t="shared" si="39"/>
        <v>7601.0399999999991</v>
      </c>
      <c r="S236" s="27">
        <f t="shared" si="34"/>
        <v>179.46899999999997</v>
      </c>
      <c r="T236" s="27">
        <f t="shared" si="35"/>
        <v>6460.8839999999991</v>
      </c>
      <c r="U236" s="20">
        <f t="shared" si="36"/>
        <v>646.08839999999987</v>
      </c>
    </row>
    <row r="237" spans="1:21" ht="24" x14ac:dyDescent="0.25">
      <c r="A237" s="3">
        <v>347</v>
      </c>
      <c r="B237" s="3" t="s">
        <v>7</v>
      </c>
      <c r="C237" s="4" t="s">
        <v>487</v>
      </c>
      <c r="D237" s="13" t="s">
        <v>488</v>
      </c>
      <c r="E237" s="5">
        <v>2014</v>
      </c>
      <c r="F237" s="4" t="s">
        <v>10</v>
      </c>
      <c r="G237" s="4" t="s">
        <v>11</v>
      </c>
      <c r="H237" s="6" t="s">
        <v>12</v>
      </c>
      <c r="I237" s="4" t="s">
        <v>13</v>
      </c>
      <c r="J237" s="16">
        <v>10</v>
      </c>
      <c r="K237" s="7">
        <v>4498.4210000000003</v>
      </c>
      <c r="L237" s="7">
        <v>44984.21</v>
      </c>
      <c r="M237" s="2">
        <v>1272</v>
      </c>
      <c r="N237" s="2">
        <f t="shared" si="40"/>
        <v>12720</v>
      </c>
      <c r="O237" s="2">
        <f t="shared" si="37"/>
        <v>1526.3999999999999</v>
      </c>
      <c r="P237" s="2">
        <f t="shared" si="41"/>
        <v>15264</v>
      </c>
      <c r="Q237" s="2">
        <f t="shared" si="38"/>
        <v>1297.44</v>
      </c>
      <c r="R237" s="26">
        <f t="shared" si="39"/>
        <v>12974.4</v>
      </c>
      <c r="S237" s="27">
        <f t="shared" si="34"/>
        <v>1102.8240000000001</v>
      </c>
      <c r="T237" s="27">
        <f t="shared" si="35"/>
        <v>11028.24</v>
      </c>
      <c r="U237" s="20">
        <f t="shared" si="36"/>
        <v>1102.8240000000001</v>
      </c>
    </row>
    <row r="238" spans="1:21" ht="24" x14ac:dyDescent="0.25">
      <c r="A238" s="3">
        <v>349</v>
      </c>
      <c r="B238" s="3" t="s">
        <v>7</v>
      </c>
      <c r="C238" s="4" t="s">
        <v>489</v>
      </c>
      <c r="D238" s="13" t="s">
        <v>490</v>
      </c>
      <c r="E238" s="5">
        <v>2014</v>
      </c>
      <c r="F238" s="4" t="s">
        <v>10</v>
      </c>
      <c r="G238" s="4" t="s">
        <v>11</v>
      </c>
      <c r="H238" s="6" t="s">
        <v>12</v>
      </c>
      <c r="I238" s="4" t="s">
        <v>13</v>
      </c>
      <c r="J238" s="16">
        <v>11</v>
      </c>
      <c r="K238" s="7">
        <v>1504.0009090909089</v>
      </c>
      <c r="L238" s="7">
        <v>16544.009999999998</v>
      </c>
      <c r="M238" s="2">
        <v>425</v>
      </c>
      <c r="N238" s="2">
        <f t="shared" si="40"/>
        <v>4675</v>
      </c>
      <c r="O238" s="2">
        <f t="shared" si="37"/>
        <v>510</v>
      </c>
      <c r="P238" s="2">
        <f t="shared" si="41"/>
        <v>5610</v>
      </c>
      <c r="Q238" s="2">
        <f t="shared" si="38"/>
        <v>433.49999999999994</v>
      </c>
      <c r="R238" s="26">
        <f t="shared" si="39"/>
        <v>4768.5</v>
      </c>
      <c r="S238" s="27">
        <f t="shared" si="34"/>
        <v>368.47499999999991</v>
      </c>
      <c r="T238" s="27">
        <f t="shared" si="35"/>
        <v>4053.2250000000004</v>
      </c>
      <c r="U238" s="20">
        <f t="shared" si="36"/>
        <v>405.32250000000005</v>
      </c>
    </row>
    <row r="239" spans="1:21" ht="72" x14ac:dyDescent="0.25">
      <c r="A239" s="3">
        <v>352</v>
      </c>
      <c r="B239" s="3" t="s">
        <v>7</v>
      </c>
      <c r="C239" s="4" t="s">
        <v>491</v>
      </c>
      <c r="D239" s="13" t="s">
        <v>492</v>
      </c>
      <c r="E239" s="5">
        <v>2010</v>
      </c>
      <c r="F239" s="4" t="s">
        <v>10</v>
      </c>
      <c r="G239" s="4" t="s">
        <v>493</v>
      </c>
      <c r="H239" s="6" t="s">
        <v>12</v>
      </c>
      <c r="I239" s="4" t="s">
        <v>494</v>
      </c>
      <c r="J239" s="16">
        <v>15</v>
      </c>
      <c r="K239" s="7">
        <v>198.25466666666668</v>
      </c>
      <c r="L239" s="7">
        <v>2973.82</v>
      </c>
      <c r="M239" s="2">
        <v>24</v>
      </c>
      <c r="N239" s="2">
        <f t="shared" si="40"/>
        <v>360</v>
      </c>
      <c r="O239" s="2">
        <f t="shared" si="37"/>
        <v>28.799999999999997</v>
      </c>
      <c r="P239" s="2">
        <f t="shared" si="41"/>
        <v>432</v>
      </c>
      <c r="Q239" s="2">
        <f t="shared" si="38"/>
        <v>24.479999999999997</v>
      </c>
      <c r="R239" s="26">
        <f t="shared" si="39"/>
        <v>367.20000000000005</v>
      </c>
      <c r="S239" s="27">
        <f t="shared" si="34"/>
        <v>20.807999999999996</v>
      </c>
      <c r="T239" s="27">
        <f t="shared" si="35"/>
        <v>312.12000000000006</v>
      </c>
      <c r="U239" s="20">
        <f t="shared" si="36"/>
        <v>31.212000000000003</v>
      </c>
    </row>
    <row r="240" spans="1:21" ht="24" x14ac:dyDescent="0.25">
      <c r="A240" s="3">
        <v>353</v>
      </c>
      <c r="B240" s="3" t="s">
        <v>7</v>
      </c>
      <c r="C240" s="4" t="s">
        <v>495</v>
      </c>
      <c r="D240" s="13" t="s">
        <v>496</v>
      </c>
      <c r="E240" s="5">
        <v>2011</v>
      </c>
      <c r="F240" s="4" t="s">
        <v>10</v>
      </c>
      <c r="G240" s="4" t="s">
        <v>11</v>
      </c>
      <c r="H240" s="6" t="s">
        <v>12</v>
      </c>
      <c r="I240" s="4" t="s">
        <v>13</v>
      </c>
      <c r="J240" s="16">
        <v>2</v>
      </c>
      <c r="K240" s="7">
        <v>7328.07</v>
      </c>
      <c r="L240" s="7">
        <v>14656.14</v>
      </c>
      <c r="M240" s="2">
        <v>1103</v>
      </c>
      <c r="N240" s="2">
        <f t="shared" si="40"/>
        <v>2206</v>
      </c>
      <c r="O240" s="2">
        <f t="shared" si="37"/>
        <v>1323.6</v>
      </c>
      <c r="P240" s="2">
        <f t="shared" si="41"/>
        <v>2647.2</v>
      </c>
      <c r="Q240" s="2">
        <f t="shared" si="38"/>
        <v>1125.06</v>
      </c>
      <c r="R240" s="26">
        <f t="shared" si="39"/>
        <v>2250.12</v>
      </c>
      <c r="S240" s="27">
        <f t="shared" si="34"/>
        <v>956.30099999999993</v>
      </c>
      <c r="T240" s="27">
        <f t="shared" si="35"/>
        <v>1912.6019999999999</v>
      </c>
      <c r="U240" s="20">
        <f t="shared" si="36"/>
        <v>191.26019999999997</v>
      </c>
    </row>
    <row r="241" spans="1:21" ht="36" x14ac:dyDescent="0.25">
      <c r="A241" s="3">
        <v>355</v>
      </c>
      <c r="B241" s="3" t="s">
        <v>7</v>
      </c>
      <c r="C241" s="4" t="s">
        <v>497</v>
      </c>
      <c r="D241" s="13" t="s">
        <v>498</v>
      </c>
      <c r="E241" s="5">
        <v>2012</v>
      </c>
      <c r="F241" s="4" t="s">
        <v>10</v>
      </c>
      <c r="G241" s="4" t="s">
        <v>11</v>
      </c>
      <c r="H241" s="6" t="s">
        <v>12</v>
      </c>
      <c r="I241" s="4" t="s">
        <v>226</v>
      </c>
      <c r="J241" s="16">
        <v>10</v>
      </c>
      <c r="K241" s="7">
        <v>36.469000000000001</v>
      </c>
      <c r="L241" s="14">
        <v>364.69</v>
      </c>
      <c r="M241" s="2">
        <v>5</v>
      </c>
      <c r="N241" s="2">
        <f t="shared" si="40"/>
        <v>50</v>
      </c>
      <c r="O241" s="2">
        <f t="shared" si="37"/>
        <v>6</v>
      </c>
      <c r="P241" s="2">
        <f t="shared" si="41"/>
        <v>60</v>
      </c>
      <c r="Q241" s="2">
        <f t="shared" si="38"/>
        <v>5.0999999999999996</v>
      </c>
      <c r="R241" s="26">
        <f t="shared" si="39"/>
        <v>51</v>
      </c>
      <c r="S241" s="27">
        <f t="shared" si="34"/>
        <v>4.335</v>
      </c>
      <c r="T241" s="27">
        <f t="shared" si="35"/>
        <v>43.35</v>
      </c>
      <c r="U241" s="20">
        <f t="shared" si="36"/>
        <v>4.335</v>
      </c>
    </row>
    <row r="242" spans="1:21" ht="48" x14ac:dyDescent="0.25">
      <c r="A242" s="3">
        <v>356</v>
      </c>
      <c r="B242" s="3" t="s">
        <v>7</v>
      </c>
      <c r="C242" s="4" t="s">
        <v>499</v>
      </c>
      <c r="D242" s="13" t="s">
        <v>500</v>
      </c>
      <c r="E242" s="5">
        <v>2012</v>
      </c>
      <c r="F242" s="4" t="s">
        <v>10</v>
      </c>
      <c r="G242" s="4" t="s">
        <v>11</v>
      </c>
      <c r="H242" s="6" t="s">
        <v>12</v>
      </c>
      <c r="I242" s="4" t="s">
        <v>13</v>
      </c>
      <c r="J242" s="16">
        <v>3</v>
      </c>
      <c r="K242" s="7">
        <v>713068.64333333343</v>
      </c>
      <c r="L242" s="7">
        <v>2139205.9300000002</v>
      </c>
      <c r="M242" s="2">
        <v>104810</v>
      </c>
      <c r="N242" s="2">
        <f t="shared" si="40"/>
        <v>314430</v>
      </c>
      <c r="O242" s="2">
        <f t="shared" si="37"/>
        <v>125772</v>
      </c>
      <c r="P242" s="2">
        <f t="shared" si="41"/>
        <v>377316</v>
      </c>
      <c r="Q242" s="2">
        <f t="shared" si="38"/>
        <v>106906.2</v>
      </c>
      <c r="R242" s="26">
        <f t="shared" si="39"/>
        <v>320718.59999999998</v>
      </c>
      <c r="S242" s="27">
        <f t="shared" si="34"/>
        <v>90870.26999999999</v>
      </c>
      <c r="T242" s="27">
        <f t="shared" si="35"/>
        <v>272610.81</v>
      </c>
      <c r="U242" s="20">
        <f t="shared" si="36"/>
        <v>27261.080999999998</v>
      </c>
    </row>
    <row r="243" spans="1:21" ht="24" x14ac:dyDescent="0.25">
      <c r="A243" s="3">
        <v>357</v>
      </c>
      <c r="B243" s="3" t="s">
        <v>7</v>
      </c>
      <c r="C243" s="4" t="s">
        <v>501</v>
      </c>
      <c r="D243" s="13" t="s">
        <v>502</v>
      </c>
      <c r="E243" s="5">
        <v>2012</v>
      </c>
      <c r="F243" s="4" t="s">
        <v>10</v>
      </c>
      <c r="G243" s="4" t="s">
        <v>11</v>
      </c>
      <c r="H243" s="6" t="s">
        <v>12</v>
      </c>
      <c r="I243" s="4" t="s">
        <v>13</v>
      </c>
      <c r="J243" s="16">
        <v>1</v>
      </c>
      <c r="K243" s="7">
        <v>1646.13</v>
      </c>
      <c r="L243" s="7">
        <v>1646.13</v>
      </c>
      <c r="M243" s="2">
        <v>242</v>
      </c>
      <c r="N243" s="2">
        <f t="shared" si="40"/>
        <v>242</v>
      </c>
      <c r="O243" s="2">
        <f t="shared" si="37"/>
        <v>290.39999999999998</v>
      </c>
      <c r="P243" s="2">
        <f t="shared" si="41"/>
        <v>290.39999999999998</v>
      </c>
      <c r="Q243" s="2">
        <f t="shared" si="38"/>
        <v>246.84</v>
      </c>
      <c r="R243" s="26">
        <f t="shared" si="39"/>
        <v>246.84</v>
      </c>
      <c r="S243" s="27">
        <f t="shared" si="34"/>
        <v>209.81399999999999</v>
      </c>
      <c r="T243" s="27">
        <f t="shared" si="35"/>
        <v>209.81399999999999</v>
      </c>
      <c r="U243" s="20">
        <f t="shared" si="36"/>
        <v>20.981400000000001</v>
      </c>
    </row>
    <row r="244" spans="1:21" ht="24" x14ac:dyDescent="0.25">
      <c r="A244" s="3">
        <v>358</v>
      </c>
      <c r="B244" s="3" t="s">
        <v>7</v>
      </c>
      <c r="C244" s="4" t="s">
        <v>503</v>
      </c>
      <c r="D244" s="13" t="s">
        <v>504</v>
      </c>
      <c r="E244" s="5">
        <v>2014</v>
      </c>
      <c r="F244" s="4" t="s">
        <v>10</v>
      </c>
      <c r="G244" s="4" t="s">
        <v>11</v>
      </c>
      <c r="H244" s="6" t="s">
        <v>12</v>
      </c>
      <c r="I244" s="4" t="s">
        <v>39</v>
      </c>
      <c r="J244" s="16">
        <v>7</v>
      </c>
      <c r="K244" s="7">
        <v>6120.0871428571427</v>
      </c>
      <c r="L244" s="7">
        <v>42840.61</v>
      </c>
      <c r="M244" s="2">
        <v>1731</v>
      </c>
      <c r="N244" s="2">
        <f t="shared" si="40"/>
        <v>12117</v>
      </c>
      <c r="O244" s="2">
        <f t="shared" si="37"/>
        <v>2077.1999999999998</v>
      </c>
      <c r="P244" s="2">
        <f t="shared" si="41"/>
        <v>14540.4</v>
      </c>
      <c r="Q244" s="2">
        <f t="shared" si="38"/>
        <v>1765.62</v>
      </c>
      <c r="R244" s="26">
        <f t="shared" si="39"/>
        <v>12359.34</v>
      </c>
      <c r="S244" s="27">
        <f t="shared" si="34"/>
        <v>1500.7769999999998</v>
      </c>
      <c r="T244" s="27">
        <f t="shared" si="35"/>
        <v>10505.439</v>
      </c>
      <c r="U244" s="20">
        <f t="shared" si="36"/>
        <v>1050.5438999999999</v>
      </c>
    </row>
    <row r="245" spans="1:21" ht="24" x14ac:dyDescent="0.25">
      <c r="A245" s="3">
        <v>359</v>
      </c>
      <c r="B245" s="3" t="s">
        <v>7</v>
      </c>
      <c r="C245" s="4" t="s">
        <v>505</v>
      </c>
      <c r="D245" s="13" t="s">
        <v>506</v>
      </c>
      <c r="E245" s="5">
        <v>2011</v>
      </c>
      <c r="F245" s="4" t="s">
        <v>10</v>
      </c>
      <c r="G245" s="4" t="s">
        <v>11</v>
      </c>
      <c r="H245" s="6" t="s">
        <v>12</v>
      </c>
      <c r="I245" s="4" t="s">
        <v>13</v>
      </c>
      <c r="J245" s="16">
        <v>1</v>
      </c>
      <c r="K245" s="7">
        <v>1820030.5</v>
      </c>
      <c r="L245" s="7">
        <v>1820030.5</v>
      </c>
      <c r="M245" s="2">
        <v>273898</v>
      </c>
      <c r="N245" s="2">
        <f t="shared" si="40"/>
        <v>273898</v>
      </c>
      <c r="O245" s="2">
        <f t="shared" si="37"/>
        <v>328677.59999999998</v>
      </c>
      <c r="P245" s="2">
        <f t="shared" si="41"/>
        <v>328677.59999999998</v>
      </c>
      <c r="Q245" s="2">
        <f t="shared" si="38"/>
        <v>279375.95999999996</v>
      </c>
      <c r="R245" s="26">
        <f t="shared" si="39"/>
        <v>279375.95999999996</v>
      </c>
      <c r="S245" s="27">
        <f t="shared" si="34"/>
        <v>237469.56599999996</v>
      </c>
      <c r="T245" s="27">
        <f t="shared" si="35"/>
        <v>237469.56599999996</v>
      </c>
      <c r="U245" s="20">
        <f t="shared" si="36"/>
        <v>23746.956599999994</v>
      </c>
    </row>
    <row r="246" spans="1:21" ht="36" customHeight="1" x14ac:dyDescent="0.25">
      <c r="A246" s="3">
        <v>361</v>
      </c>
      <c r="B246" s="3" t="s">
        <v>7</v>
      </c>
      <c r="C246" s="4" t="s">
        <v>507</v>
      </c>
      <c r="D246" s="13" t="s">
        <v>508</v>
      </c>
      <c r="E246" s="5">
        <v>2014</v>
      </c>
      <c r="F246" s="4" t="s">
        <v>10</v>
      </c>
      <c r="G246" s="4" t="s">
        <v>11</v>
      </c>
      <c r="H246" s="6" t="s">
        <v>12</v>
      </c>
      <c r="I246" s="4" t="s">
        <v>40</v>
      </c>
      <c r="J246" s="17">
        <v>2600</v>
      </c>
      <c r="K246" s="7">
        <v>65.938257692307687</v>
      </c>
      <c r="L246" s="7">
        <v>171439.47</v>
      </c>
      <c r="M246" s="2">
        <v>19</v>
      </c>
      <c r="N246" s="2">
        <f t="shared" si="40"/>
        <v>49400</v>
      </c>
      <c r="O246" s="2">
        <f t="shared" si="37"/>
        <v>22.8</v>
      </c>
      <c r="P246" s="2">
        <f t="shared" si="41"/>
        <v>59280</v>
      </c>
      <c r="Q246" s="2">
        <f t="shared" si="38"/>
        <v>19.38</v>
      </c>
      <c r="R246" s="26">
        <f t="shared" si="39"/>
        <v>50387.999999999993</v>
      </c>
      <c r="S246" s="27">
        <f t="shared" si="34"/>
        <v>16.472999999999999</v>
      </c>
      <c r="T246" s="27">
        <f t="shared" si="35"/>
        <v>42829.799999999996</v>
      </c>
      <c r="U246" s="20">
        <f t="shared" si="36"/>
        <v>4282.9799999999996</v>
      </c>
    </row>
    <row r="247" spans="1:21" ht="24" x14ac:dyDescent="0.25">
      <c r="A247" s="3">
        <v>362</v>
      </c>
      <c r="B247" s="3" t="s">
        <v>7</v>
      </c>
      <c r="C247" s="4" t="s">
        <v>509</v>
      </c>
      <c r="D247" s="13" t="s">
        <v>510</v>
      </c>
      <c r="E247" s="5">
        <v>2012</v>
      </c>
      <c r="F247" s="4" t="s">
        <v>10</v>
      </c>
      <c r="G247" s="4" t="s">
        <v>11</v>
      </c>
      <c r="H247" s="6" t="s">
        <v>12</v>
      </c>
      <c r="I247" s="4" t="s">
        <v>13</v>
      </c>
      <c r="J247" s="16">
        <v>7</v>
      </c>
      <c r="K247" s="7">
        <v>2083.3471428571429</v>
      </c>
      <c r="L247" s="7">
        <v>14583.43</v>
      </c>
      <c r="M247" s="2">
        <v>306</v>
      </c>
      <c r="N247" s="2">
        <f t="shared" si="40"/>
        <v>2142</v>
      </c>
      <c r="O247" s="2">
        <f t="shared" si="37"/>
        <v>367.2</v>
      </c>
      <c r="P247" s="2">
        <f t="shared" si="41"/>
        <v>2570.4</v>
      </c>
      <c r="Q247" s="2">
        <f t="shared" si="38"/>
        <v>312.11999999999995</v>
      </c>
      <c r="R247" s="26">
        <f t="shared" si="39"/>
        <v>2184.84</v>
      </c>
      <c r="S247" s="27">
        <f t="shared" si="34"/>
        <v>265.30199999999996</v>
      </c>
      <c r="T247" s="27">
        <f t="shared" si="35"/>
        <v>1857.114</v>
      </c>
      <c r="U247" s="20">
        <f t="shared" si="36"/>
        <v>185.7114</v>
      </c>
    </row>
    <row r="248" spans="1:21" ht="24" x14ac:dyDescent="0.25">
      <c r="A248" s="3">
        <v>363</v>
      </c>
      <c r="B248" s="3" t="s">
        <v>7</v>
      </c>
      <c r="C248" s="4" t="s">
        <v>511</v>
      </c>
      <c r="D248" s="13" t="s">
        <v>512</v>
      </c>
      <c r="E248" s="5">
        <v>2012</v>
      </c>
      <c r="F248" s="4" t="s">
        <v>10</v>
      </c>
      <c r="G248" s="4" t="s">
        <v>11</v>
      </c>
      <c r="H248" s="6" t="s">
        <v>12</v>
      </c>
      <c r="I248" s="4" t="s">
        <v>13</v>
      </c>
      <c r="J248" s="16">
        <v>6</v>
      </c>
      <c r="K248" s="7">
        <v>2083.3466666666668</v>
      </c>
      <c r="L248" s="7">
        <v>12500.08</v>
      </c>
      <c r="M248" s="2">
        <v>306</v>
      </c>
      <c r="N248" s="2">
        <f t="shared" si="40"/>
        <v>1836</v>
      </c>
      <c r="O248" s="2">
        <f t="shared" si="37"/>
        <v>367.2</v>
      </c>
      <c r="P248" s="2">
        <f t="shared" si="41"/>
        <v>2203.1999999999998</v>
      </c>
      <c r="Q248" s="2">
        <f t="shared" si="38"/>
        <v>312.11999999999995</v>
      </c>
      <c r="R248" s="26">
        <f t="shared" si="39"/>
        <v>1872.7199999999998</v>
      </c>
      <c r="S248" s="27">
        <f t="shared" si="34"/>
        <v>265.30199999999996</v>
      </c>
      <c r="T248" s="27">
        <f t="shared" si="35"/>
        <v>1591.8119999999997</v>
      </c>
      <c r="U248" s="20">
        <f t="shared" si="36"/>
        <v>159.18119999999996</v>
      </c>
    </row>
    <row r="249" spans="1:21" ht="36" x14ac:dyDescent="0.25">
      <c r="A249" s="3">
        <v>365</v>
      </c>
      <c r="B249" s="3" t="s">
        <v>7</v>
      </c>
      <c r="C249" s="4" t="s">
        <v>513</v>
      </c>
      <c r="D249" s="13" t="s">
        <v>514</v>
      </c>
      <c r="E249" s="5">
        <v>2015</v>
      </c>
      <c r="F249" s="4" t="s">
        <v>10</v>
      </c>
      <c r="G249" s="4" t="s">
        <v>11</v>
      </c>
      <c r="H249" s="6" t="s">
        <v>12</v>
      </c>
      <c r="I249" s="4" t="s">
        <v>13</v>
      </c>
      <c r="J249" s="16">
        <v>10</v>
      </c>
      <c r="K249" s="7">
        <v>378.86599999999999</v>
      </c>
      <c r="L249" s="7">
        <v>3788.66</v>
      </c>
      <c r="M249" s="2">
        <v>95</v>
      </c>
      <c r="N249" s="2">
        <f t="shared" si="40"/>
        <v>950</v>
      </c>
      <c r="O249" s="2">
        <f t="shared" si="37"/>
        <v>114</v>
      </c>
      <c r="P249" s="2">
        <f t="shared" si="41"/>
        <v>1140</v>
      </c>
      <c r="Q249" s="2">
        <f t="shared" si="38"/>
        <v>96.899999999999991</v>
      </c>
      <c r="R249" s="26">
        <f t="shared" si="39"/>
        <v>969</v>
      </c>
      <c r="S249" s="27">
        <f t="shared" si="34"/>
        <v>82.364999999999995</v>
      </c>
      <c r="T249" s="27">
        <f t="shared" si="35"/>
        <v>823.65</v>
      </c>
      <c r="U249" s="20">
        <f t="shared" si="36"/>
        <v>82.364999999999995</v>
      </c>
    </row>
    <row r="250" spans="1:21" ht="24" x14ac:dyDescent="0.25">
      <c r="A250" s="3">
        <v>457</v>
      </c>
      <c r="B250" s="3" t="s">
        <v>7</v>
      </c>
      <c r="C250" s="4" t="s">
        <v>515</v>
      </c>
      <c r="D250" s="13" t="s">
        <v>516</v>
      </c>
      <c r="E250" s="5">
        <v>2012</v>
      </c>
      <c r="F250" s="4" t="s">
        <v>10</v>
      </c>
      <c r="G250" s="4" t="s">
        <v>11</v>
      </c>
      <c r="H250" s="6" t="s">
        <v>12</v>
      </c>
      <c r="I250" s="4" t="s">
        <v>13</v>
      </c>
      <c r="J250" s="16">
        <v>35</v>
      </c>
      <c r="K250" s="7">
        <v>547.58628571428574</v>
      </c>
      <c r="L250" s="7">
        <v>19165.52</v>
      </c>
      <c r="M250" s="2">
        <v>80</v>
      </c>
      <c r="N250" s="2">
        <f t="shared" ref="N250:N262" si="42">M250*J250</f>
        <v>2800</v>
      </c>
      <c r="O250" s="2">
        <f t="shared" ref="O250:O261" si="43">M250*1.2</f>
        <v>96</v>
      </c>
      <c r="P250" s="2">
        <f t="shared" ref="P250:P262" si="44">N250*1.2</f>
        <v>3360</v>
      </c>
      <c r="Q250" s="2">
        <f t="shared" ref="Q250:Q261" si="45">O250/100*85</f>
        <v>81.599999999999994</v>
      </c>
      <c r="R250" s="26">
        <f t="shared" ref="R250:R261" si="46">P250/100*85</f>
        <v>2856</v>
      </c>
      <c r="S250" s="27">
        <f t="shared" si="34"/>
        <v>69.36</v>
      </c>
      <c r="T250" s="27">
        <f t="shared" si="35"/>
        <v>2427.6</v>
      </c>
      <c r="U250" s="20">
        <f t="shared" si="36"/>
        <v>242.76</v>
      </c>
    </row>
    <row r="251" spans="1:21" ht="24" x14ac:dyDescent="0.25">
      <c r="A251" s="3">
        <v>458</v>
      </c>
      <c r="B251" s="3" t="s">
        <v>7</v>
      </c>
      <c r="C251" s="4" t="s">
        <v>517</v>
      </c>
      <c r="D251" s="13" t="s">
        <v>518</v>
      </c>
      <c r="E251" s="5">
        <v>2012</v>
      </c>
      <c r="F251" s="4" t="s">
        <v>10</v>
      </c>
      <c r="G251" s="4" t="s">
        <v>11</v>
      </c>
      <c r="H251" s="6" t="s">
        <v>12</v>
      </c>
      <c r="I251" s="4" t="s">
        <v>13</v>
      </c>
      <c r="J251" s="16">
        <v>35</v>
      </c>
      <c r="K251" s="7">
        <v>383769.60514285712</v>
      </c>
      <c r="L251" s="7">
        <v>13431936.18</v>
      </c>
      <c r="M251" s="2">
        <v>56408</v>
      </c>
      <c r="N251" s="2">
        <f t="shared" si="42"/>
        <v>1974280</v>
      </c>
      <c r="O251" s="2">
        <f t="shared" si="43"/>
        <v>67689.599999999991</v>
      </c>
      <c r="P251" s="2">
        <f t="shared" si="44"/>
        <v>2369136</v>
      </c>
      <c r="Q251" s="2">
        <f t="shared" si="45"/>
        <v>57536.159999999996</v>
      </c>
      <c r="R251" s="26">
        <f t="shared" si="46"/>
        <v>2013765.6</v>
      </c>
      <c r="S251" s="27">
        <f t="shared" si="34"/>
        <v>48905.735999999997</v>
      </c>
      <c r="T251" s="27">
        <f t="shared" si="35"/>
        <v>1711700.7600000002</v>
      </c>
      <c r="U251" s="20">
        <f t="shared" si="36"/>
        <v>171170.076</v>
      </c>
    </row>
    <row r="252" spans="1:21" ht="24" x14ac:dyDescent="0.25">
      <c r="A252" s="3">
        <v>459</v>
      </c>
      <c r="B252" s="3" t="s">
        <v>7</v>
      </c>
      <c r="C252" s="4" t="s">
        <v>519</v>
      </c>
      <c r="D252" s="13" t="s">
        <v>520</v>
      </c>
      <c r="E252" s="5">
        <v>2012</v>
      </c>
      <c r="F252" s="4" t="s">
        <v>10</v>
      </c>
      <c r="G252" s="4" t="s">
        <v>11</v>
      </c>
      <c r="H252" s="6" t="s">
        <v>12</v>
      </c>
      <c r="I252" s="4" t="s">
        <v>13</v>
      </c>
      <c r="J252" s="16">
        <v>1</v>
      </c>
      <c r="K252" s="7">
        <v>969225.05</v>
      </c>
      <c r="L252" s="7">
        <v>969225.05</v>
      </c>
      <c r="M252" s="2">
        <v>142461</v>
      </c>
      <c r="N252" s="2">
        <f t="shared" si="42"/>
        <v>142461</v>
      </c>
      <c r="O252" s="2">
        <f t="shared" si="43"/>
        <v>170953.19999999998</v>
      </c>
      <c r="P252" s="2">
        <f t="shared" si="44"/>
        <v>170953.19999999998</v>
      </c>
      <c r="Q252" s="2">
        <f t="shared" si="45"/>
        <v>145310.22</v>
      </c>
      <c r="R252" s="26">
        <f t="shared" si="46"/>
        <v>145310.22</v>
      </c>
      <c r="S252" s="27">
        <f t="shared" si="34"/>
        <v>123513.68700000001</v>
      </c>
      <c r="T252" s="27">
        <f t="shared" si="35"/>
        <v>123513.68700000001</v>
      </c>
      <c r="U252" s="20">
        <f t="shared" si="36"/>
        <v>12351.368700000001</v>
      </c>
    </row>
    <row r="253" spans="1:21" ht="36" x14ac:dyDescent="0.25">
      <c r="A253" s="3">
        <v>460</v>
      </c>
      <c r="B253" s="3" t="s">
        <v>7</v>
      </c>
      <c r="C253" s="4" t="s">
        <v>521</v>
      </c>
      <c r="D253" s="13" t="s">
        <v>522</v>
      </c>
      <c r="E253" s="5">
        <v>2014</v>
      </c>
      <c r="F253" s="4" t="s">
        <v>10</v>
      </c>
      <c r="G253" s="4" t="s">
        <v>11</v>
      </c>
      <c r="H253" s="6" t="s">
        <v>12</v>
      </c>
      <c r="I253" s="4" t="s">
        <v>13</v>
      </c>
      <c r="J253" s="16">
        <v>5</v>
      </c>
      <c r="K253" s="7">
        <v>4733.3680000000004</v>
      </c>
      <c r="L253" s="7">
        <v>23666.84</v>
      </c>
      <c r="M253" s="2">
        <v>1338</v>
      </c>
      <c r="N253" s="2">
        <f t="shared" si="42"/>
        <v>6690</v>
      </c>
      <c r="O253" s="2">
        <f t="shared" si="43"/>
        <v>1605.6</v>
      </c>
      <c r="P253" s="2">
        <f t="shared" si="44"/>
        <v>8028</v>
      </c>
      <c r="Q253" s="2">
        <f t="shared" si="45"/>
        <v>1364.7599999999998</v>
      </c>
      <c r="R253" s="26">
        <f t="shared" si="46"/>
        <v>6823.8</v>
      </c>
      <c r="S253" s="27">
        <f t="shared" si="34"/>
        <v>1160.0459999999998</v>
      </c>
      <c r="T253" s="27">
        <f t="shared" si="35"/>
        <v>5800.23</v>
      </c>
      <c r="U253" s="20">
        <f t="shared" si="36"/>
        <v>580.02300000000002</v>
      </c>
    </row>
    <row r="254" spans="1:21" ht="24" x14ac:dyDescent="0.25">
      <c r="A254" s="3">
        <v>463</v>
      </c>
      <c r="B254" s="3" t="s">
        <v>7</v>
      </c>
      <c r="C254" s="4" t="s">
        <v>523</v>
      </c>
      <c r="D254" s="13" t="s">
        <v>524</v>
      </c>
      <c r="E254" s="5">
        <v>2014</v>
      </c>
      <c r="F254" s="4" t="s">
        <v>10</v>
      </c>
      <c r="G254" s="4" t="s">
        <v>11</v>
      </c>
      <c r="H254" s="6" t="s">
        <v>12</v>
      </c>
      <c r="I254" s="4" t="s">
        <v>20</v>
      </c>
      <c r="J254" s="16">
        <v>0.45200000000000001</v>
      </c>
      <c r="K254" s="7">
        <v>115076.72566371682</v>
      </c>
      <c r="L254" s="7">
        <v>52014.68</v>
      </c>
      <c r="M254" s="2">
        <v>32541</v>
      </c>
      <c r="N254" s="2">
        <f t="shared" si="42"/>
        <v>14708.532000000001</v>
      </c>
      <c r="O254" s="2">
        <f t="shared" si="43"/>
        <v>39049.199999999997</v>
      </c>
      <c r="P254" s="2">
        <f t="shared" si="44"/>
        <v>17650.238400000002</v>
      </c>
      <c r="Q254" s="2">
        <f t="shared" si="45"/>
        <v>33191.82</v>
      </c>
      <c r="R254" s="26">
        <f t="shared" si="46"/>
        <v>15002.702640000001</v>
      </c>
      <c r="S254" s="27">
        <f t="shared" si="34"/>
        <v>28213.047000000002</v>
      </c>
      <c r="T254" s="27">
        <f t="shared" si="35"/>
        <v>12752.297244000001</v>
      </c>
      <c r="U254" s="20">
        <f t="shared" si="36"/>
        <v>1275.2297244000001</v>
      </c>
    </row>
    <row r="255" spans="1:21" ht="24" x14ac:dyDescent="0.25">
      <c r="A255" s="3">
        <v>464</v>
      </c>
      <c r="B255" s="3" t="s">
        <v>7</v>
      </c>
      <c r="C255" s="4" t="s">
        <v>525</v>
      </c>
      <c r="D255" s="13" t="s">
        <v>526</v>
      </c>
      <c r="E255" s="5">
        <v>2014</v>
      </c>
      <c r="F255" s="4" t="s">
        <v>10</v>
      </c>
      <c r="G255" s="4" t="s">
        <v>11</v>
      </c>
      <c r="H255" s="6" t="s">
        <v>12</v>
      </c>
      <c r="I255" s="4" t="s">
        <v>13</v>
      </c>
      <c r="J255" s="16">
        <v>1</v>
      </c>
      <c r="K255" s="7">
        <v>6623.85</v>
      </c>
      <c r="L255" s="7">
        <v>6623.85</v>
      </c>
      <c r="M255" s="2">
        <v>1873</v>
      </c>
      <c r="N255" s="2">
        <f t="shared" si="42"/>
        <v>1873</v>
      </c>
      <c r="O255" s="2">
        <f t="shared" si="43"/>
        <v>2247.6</v>
      </c>
      <c r="P255" s="2">
        <f t="shared" si="44"/>
        <v>2247.6</v>
      </c>
      <c r="Q255" s="2">
        <f t="shared" si="45"/>
        <v>1910.46</v>
      </c>
      <c r="R255" s="26">
        <f t="shared" si="46"/>
        <v>1910.46</v>
      </c>
      <c r="S255" s="27">
        <f t="shared" si="34"/>
        <v>1623.8910000000001</v>
      </c>
      <c r="T255" s="27">
        <f t="shared" si="35"/>
        <v>1623.8910000000001</v>
      </c>
      <c r="U255" s="20">
        <f t="shared" si="36"/>
        <v>162.38910000000001</v>
      </c>
    </row>
    <row r="256" spans="1:21" ht="24" x14ac:dyDescent="0.25">
      <c r="A256" s="3">
        <v>465</v>
      </c>
      <c r="B256" s="3" t="s">
        <v>7</v>
      </c>
      <c r="C256" s="4" t="s">
        <v>527</v>
      </c>
      <c r="D256" s="13" t="s">
        <v>528</v>
      </c>
      <c r="E256" s="5">
        <v>2014</v>
      </c>
      <c r="F256" s="4" t="s">
        <v>10</v>
      </c>
      <c r="G256" s="4" t="s">
        <v>11</v>
      </c>
      <c r="H256" s="6" t="s">
        <v>12</v>
      </c>
      <c r="I256" s="4" t="s">
        <v>13</v>
      </c>
      <c r="J256" s="16">
        <v>1</v>
      </c>
      <c r="K256" s="7">
        <v>6623.85</v>
      </c>
      <c r="L256" s="7">
        <v>6623.85</v>
      </c>
      <c r="M256" s="2">
        <v>1873</v>
      </c>
      <c r="N256" s="2">
        <f t="shared" si="42"/>
        <v>1873</v>
      </c>
      <c r="O256" s="2">
        <f t="shared" si="43"/>
        <v>2247.6</v>
      </c>
      <c r="P256" s="2">
        <f t="shared" si="44"/>
        <v>2247.6</v>
      </c>
      <c r="Q256" s="2">
        <f t="shared" si="45"/>
        <v>1910.46</v>
      </c>
      <c r="R256" s="26">
        <f t="shared" si="46"/>
        <v>1910.46</v>
      </c>
      <c r="S256" s="27">
        <f t="shared" si="34"/>
        <v>1623.8910000000001</v>
      </c>
      <c r="T256" s="27">
        <f t="shared" si="35"/>
        <v>1623.8910000000001</v>
      </c>
      <c r="U256" s="20">
        <f t="shared" si="36"/>
        <v>162.38910000000001</v>
      </c>
    </row>
    <row r="257" spans="1:21" ht="24" x14ac:dyDescent="0.25">
      <c r="A257" s="3">
        <v>466</v>
      </c>
      <c r="B257" s="3" t="s">
        <v>7</v>
      </c>
      <c r="C257" s="4" t="s">
        <v>529</v>
      </c>
      <c r="D257" s="13" t="s">
        <v>530</v>
      </c>
      <c r="E257" s="5">
        <v>2013</v>
      </c>
      <c r="F257" s="4" t="s">
        <v>10</v>
      </c>
      <c r="G257" s="4" t="s">
        <v>11</v>
      </c>
      <c r="H257" s="6" t="s">
        <v>12</v>
      </c>
      <c r="I257" s="4" t="s">
        <v>13</v>
      </c>
      <c r="J257" s="16">
        <v>20</v>
      </c>
      <c r="K257" s="7">
        <v>277.90300000000002</v>
      </c>
      <c r="L257" s="7">
        <v>5558.06</v>
      </c>
      <c r="M257" s="2">
        <v>59</v>
      </c>
      <c r="N257" s="2">
        <f t="shared" si="42"/>
        <v>1180</v>
      </c>
      <c r="O257" s="2">
        <f t="shared" si="43"/>
        <v>70.8</v>
      </c>
      <c r="P257" s="2">
        <f t="shared" si="44"/>
        <v>1416</v>
      </c>
      <c r="Q257" s="2">
        <f t="shared" si="45"/>
        <v>60.18</v>
      </c>
      <c r="R257" s="26">
        <f t="shared" si="46"/>
        <v>1203.5999999999999</v>
      </c>
      <c r="S257" s="27">
        <f t="shared" ref="S257:S320" si="47">Q257/100*85</f>
        <v>51.152999999999999</v>
      </c>
      <c r="T257" s="27">
        <f t="shared" ref="T257:T320" si="48">R257/100*85</f>
        <v>1023.06</v>
      </c>
      <c r="U257" s="20">
        <f t="shared" ref="U257:U320" si="49">T257/100*10</f>
        <v>102.30599999999998</v>
      </c>
    </row>
    <row r="258" spans="1:21" ht="24" x14ac:dyDescent="0.25">
      <c r="A258" s="3">
        <v>467</v>
      </c>
      <c r="B258" s="3" t="s">
        <v>7</v>
      </c>
      <c r="C258" s="4" t="s">
        <v>531</v>
      </c>
      <c r="D258" s="13" t="s">
        <v>532</v>
      </c>
      <c r="E258" s="5">
        <v>2012</v>
      </c>
      <c r="F258" s="4" t="s">
        <v>10</v>
      </c>
      <c r="G258" s="4" t="s">
        <v>11</v>
      </c>
      <c r="H258" s="6" t="s">
        <v>12</v>
      </c>
      <c r="I258" s="4" t="s">
        <v>13</v>
      </c>
      <c r="J258" s="16">
        <v>1</v>
      </c>
      <c r="K258" s="7">
        <v>11007.6</v>
      </c>
      <c r="L258" s="7">
        <v>11007.6</v>
      </c>
      <c r="M258" s="2">
        <v>1618</v>
      </c>
      <c r="N258" s="2">
        <f t="shared" si="42"/>
        <v>1618</v>
      </c>
      <c r="O258" s="2">
        <f t="shared" si="43"/>
        <v>1941.6</v>
      </c>
      <c r="P258" s="2">
        <f t="shared" si="44"/>
        <v>1941.6</v>
      </c>
      <c r="Q258" s="2">
        <f t="shared" si="45"/>
        <v>1650.3600000000001</v>
      </c>
      <c r="R258" s="26">
        <f t="shared" si="46"/>
        <v>1650.3600000000001</v>
      </c>
      <c r="S258" s="27">
        <f t="shared" si="47"/>
        <v>1402.8060000000003</v>
      </c>
      <c r="T258" s="27">
        <f t="shared" si="48"/>
        <v>1402.8060000000003</v>
      </c>
      <c r="U258" s="20">
        <f t="shared" si="49"/>
        <v>140.28060000000005</v>
      </c>
    </row>
    <row r="259" spans="1:21" ht="24" x14ac:dyDescent="0.25">
      <c r="A259" s="3">
        <v>468</v>
      </c>
      <c r="B259" s="3" t="s">
        <v>7</v>
      </c>
      <c r="C259" s="4" t="s">
        <v>533</v>
      </c>
      <c r="D259" s="13" t="s">
        <v>534</v>
      </c>
      <c r="E259" s="5">
        <v>2012</v>
      </c>
      <c r="F259" s="4" t="s">
        <v>10</v>
      </c>
      <c r="G259" s="4" t="s">
        <v>11</v>
      </c>
      <c r="H259" s="6" t="s">
        <v>12</v>
      </c>
      <c r="I259" s="4" t="s">
        <v>13</v>
      </c>
      <c r="J259" s="16">
        <v>2</v>
      </c>
      <c r="K259" s="7">
        <v>834.5</v>
      </c>
      <c r="L259" s="7">
        <v>1669</v>
      </c>
      <c r="M259" s="2">
        <v>123</v>
      </c>
      <c r="N259" s="2">
        <f t="shared" si="42"/>
        <v>246</v>
      </c>
      <c r="O259" s="2">
        <f t="shared" si="43"/>
        <v>147.6</v>
      </c>
      <c r="P259" s="2">
        <f t="shared" si="44"/>
        <v>295.2</v>
      </c>
      <c r="Q259" s="2">
        <f t="shared" si="45"/>
        <v>125.46</v>
      </c>
      <c r="R259" s="26">
        <f t="shared" si="46"/>
        <v>250.92</v>
      </c>
      <c r="S259" s="27">
        <f t="shared" si="47"/>
        <v>106.64099999999999</v>
      </c>
      <c r="T259" s="27">
        <f t="shared" si="48"/>
        <v>213.28199999999998</v>
      </c>
      <c r="U259" s="20">
        <f t="shared" si="49"/>
        <v>21.328199999999995</v>
      </c>
    </row>
    <row r="260" spans="1:21" ht="24" x14ac:dyDescent="0.25">
      <c r="A260" s="3">
        <v>469</v>
      </c>
      <c r="B260" s="3" t="s">
        <v>7</v>
      </c>
      <c r="C260" s="4" t="s">
        <v>535</v>
      </c>
      <c r="D260" s="13" t="s">
        <v>536</v>
      </c>
      <c r="E260" s="5">
        <v>2014</v>
      </c>
      <c r="F260" s="4" t="s">
        <v>10</v>
      </c>
      <c r="G260" s="4" t="s">
        <v>11</v>
      </c>
      <c r="H260" s="6" t="s">
        <v>12</v>
      </c>
      <c r="I260" s="4" t="s">
        <v>13</v>
      </c>
      <c r="J260" s="16">
        <v>1</v>
      </c>
      <c r="K260" s="7">
        <v>4662.83</v>
      </c>
      <c r="L260" s="7">
        <v>4662.83</v>
      </c>
      <c r="M260" s="2">
        <v>1319</v>
      </c>
      <c r="N260" s="2">
        <f t="shared" si="42"/>
        <v>1319</v>
      </c>
      <c r="O260" s="2">
        <f t="shared" si="43"/>
        <v>1582.8</v>
      </c>
      <c r="P260" s="2">
        <f t="shared" si="44"/>
        <v>1582.8</v>
      </c>
      <c r="Q260" s="2">
        <f t="shared" si="45"/>
        <v>1345.3799999999999</v>
      </c>
      <c r="R260" s="26">
        <f t="shared" si="46"/>
        <v>1345.3799999999999</v>
      </c>
      <c r="S260" s="27">
        <f t="shared" si="47"/>
        <v>1143.5729999999999</v>
      </c>
      <c r="T260" s="27">
        <f t="shared" si="48"/>
        <v>1143.5729999999999</v>
      </c>
      <c r="U260" s="20">
        <f t="shared" si="49"/>
        <v>114.3573</v>
      </c>
    </row>
    <row r="261" spans="1:21" ht="24" x14ac:dyDescent="0.25">
      <c r="A261" s="3">
        <v>470</v>
      </c>
      <c r="B261" s="3" t="s">
        <v>7</v>
      </c>
      <c r="C261" s="4" t="s">
        <v>537</v>
      </c>
      <c r="D261" s="13" t="s">
        <v>538</v>
      </c>
      <c r="E261" s="5">
        <v>2012</v>
      </c>
      <c r="F261" s="4" t="s">
        <v>10</v>
      </c>
      <c r="G261" s="4" t="s">
        <v>11</v>
      </c>
      <c r="H261" s="6" t="s">
        <v>12</v>
      </c>
      <c r="I261" s="4" t="s">
        <v>13</v>
      </c>
      <c r="J261" s="16">
        <v>10</v>
      </c>
      <c r="K261" s="7">
        <v>1099.498</v>
      </c>
      <c r="L261" s="7">
        <v>10994.98</v>
      </c>
      <c r="M261" s="2">
        <v>162</v>
      </c>
      <c r="N261" s="2">
        <f t="shared" si="42"/>
        <v>1620</v>
      </c>
      <c r="O261" s="2">
        <f t="shared" si="43"/>
        <v>194.4</v>
      </c>
      <c r="P261" s="2">
        <f t="shared" si="44"/>
        <v>1944</v>
      </c>
      <c r="Q261" s="2">
        <f t="shared" si="45"/>
        <v>165.24</v>
      </c>
      <c r="R261" s="26">
        <f t="shared" si="46"/>
        <v>1652.4</v>
      </c>
      <c r="S261" s="27">
        <f t="shared" si="47"/>
        <v>140.45400000000001</v>
      </c>
      <c r="T261" s="27">
        <f t="shared" si="48"/>
        <v>1404.54</v>
      </c>
      <c r="U261" s="20">
        <f t="shared" si="49"/>
        <v>140.45399999999998</v>
      </c>
    </row>
    <row r="262" spans="1:21" ht="24" x14ac:dyDescent="0.25">
      <c r="A262" s="3">
        <v>471</v>
      </c>
      <c r="B262" s="3" t="s">
        <v>7</v>
      </c>
      <c r="C262" s="4" t="s">
        <v>539</v>
      </c>
      <c r="D262" s="13" t="s">
        <v>540</v>
      </c>
      <c r="E262" s="5">
        <v>2012</v>
      </c>
      <c r="F262" s="4" t="s">
        <v>10</v>
      </c>
      <c r="G262" s="4" t="s">
        <v>11</v>
      </c>
      <c r="H262" s="6" t="s">
        <v>12</v>
      </c>
      <c r="I262" s="4" t="s">
        <v>13</v>
      </c>
      <c r="J262" s="16">
        <v>2</v>
      </c>
      <c r="K262" s="7">
        <v>975.20500000000004</v>
      </c>
      <c r="L262" s="7">
        <v>1950.41</v>
      </c>
      <c r="M262" s="2">
        <v>143</v>
      </c>
      <c r="N262" s="2">
        <f t="shared" si="42"/>
        <v>286</v>
      </c>
      <c r="O262" s="2">
        <f t="shared" ref="O262:O318" si="50">M262*1.2</f>
        <v>171.6</v>
      </c>
      <c r="P262" s="2">
        <f t="shared" si="44"/>
        <v>343.2</v>
      </c>
      <c r="Q262" s="2">
        <f t="shared" ref="Q262:Q318" si="51">O262/100*85</f>
        <v>145.85999999999999</v>
      </c>
      <c r="R262" s="26">
        <f t="shared" ref="R262:R318" si="52">P262/100*85</f>
        <v>291.71999999999997</v>
      </c>
      <c r="S262" s="27">
        <f t="shared" si="47"/>
        <v>123.98099999999999</v>
      </c>
      <c r="T262" s="27">
        <f t="shared" si="48"/>
        <v>247.96199999999999</v>
      </c>
      <c r="U262" s="20">
        <f t="shared" si="49"/>
        <v>24.796199999999999</v>
      </c>
    </row>
    <row r="263" spans="1:21" ht="24" x14ac:dyDescent="0.25">
      <c r="A263" s="3">
        <v>472</v>
      </c>
      <c r="B263" s="3" t="s">
        <v>7</v>
      </c>
      <c r="C263" s="4" t="s">
        <v>541</v>
      </c>
      <c r="D263" s="13" t="s">
        <v>542</v>
      </c>
      <c r="E263" s="5">
        <v>2014</v>
      </c>
      <c r="F263" s="4" t="s">
        <v>10</v>
      </c>
      <c r="G263" s="4" t="s">
        <v>11</v>
      </c>
      <c r="H263" s="6" t="s">
        <v>12</v>
      </c>
      <c r="I263" s="4" t="s">
        <v>13</v>
      </c>
      <c r="J263" s="16">
        <v>1</v>
      </c>
      <c r="K263" s="7">
        <v>4828.97</v>
      </c>
      <c r="L263" s="7">
        <v>4828.97</v>
      </c>
      <c r="M263" s="2">
        <v>1366</v>
      </c>
      <c r="N263" s="2">
        <f t="shared" ref="N263:N319" si="53">M263*J263</f>
        <v>1366</v>
      </c>
      <c r="O263" s="2">
        <f t="shared" si="50"/>
        <v>1639.2</v>
      </c>
      <c r="P263" s="2">
        <f t="shared" ref="P263:P319" si="54">N263*1.2</f>
        <v>1639.2</v>
      </c>
      <c r="Q263" s="2">
        <f t="shared" si="51"/>
        <v>1393.32</v>
      </c>
      <c r="R263" s="26">
        <f t="shared" si="52"/>
        <v>1393.32</v>
      </c>
      <c r="S263" s="27">
        <f t="shared" si="47"/>
        <v>1184.3219999999999</v>
      </c>
      <c r="T263" s="27">
        <f t="shared" si="48"/>
        <v>1184.3219999999999</v>
      </c>
      <c r="U263" s="20">
        <f t="shared" si="49"/>
        <v>118.43219999999999</v>
      </c>
    </row>
    <row r="264" spans="1:21" ht="24" x14ac:dyDescent="0.25">
      <c r="A264" s="3">
        <v>474</v>
      </c>
      <c r="B264" s="3" t="s">
        <v>7</v>
      </c>
      <c r="C264" s="4" t="s">
        <v>543</v>
      </c>
      <c r="D264" s="13" t="s">
        <v>544</v>
      </c>
      <c r="E264" s="5">
        <v>2012</v>
      </c>
      <c r="F264" s="4" t="s">
        <v>10</v>
      </c>
      <c r="G264" s="4" t="s">
        <v>11</v>
      </c>
      <c r="H264" s="6" t="s">
        <v>12</v>
      </c>
      <c r="I264" s="4" t="s">
        <v>13</v>
      </c>
      <c r="J264" s="16">
        <v>4</v>
      </c>
      <c r="K264" s="7">
        <v>382.01749999999998</v>
      </c>
      <c r="L264" s="7">
        <v>1528.07</v>
      </c>
      <c r="M264" s="2">
        <v>56</v>
      </c>
      <c r="N264" s="2">
        <f t="shared" si="53"/>
        <v>224</v>
      </c>
      <c r="O264" s="2">
        <f t="shared" si="50"/>
        <v>67.2</v>
      </c>
      <c r="P264" s="2">
        <f t="shared" si="54"/>
        <v>268.8</v>
      </c>
      <c r="Q264" s="2">
        <f t="shared" si="51"/>
        <v>57.120000000000005</v>
      </c>
      <c r="R264" s="26">
        <f t="shared" si="52"/>
        <v>228.48000000000002</v>
      </c>
      <c r="S264" s="27">
        <f t="shared" si="47"/>
        <v>48.552000000000007</v>
      </c>
      <c r="T264" s="27">
        <f t="shared" si="48"/>
        <v>194.20800000000003</v>
      </c>
      <c r="U264" s="20">
        <f t="shared" si="49"/>
        <v>19.420800000000003</v>
      </c>
    </row>
    <row r="265" spans="1:21" ht="24" x14ac:dyDescent="0.25">
      <c r="A265" s="3">
        <v>475</v>
      </c>
      <c r="B265" s="3" t="s">
        <v>7</v>
      </c>
      <c r="C265" s="4" t="s">
        <v>545</v>
      </c>
      <c r="D265" s="13" t="s">
        <v>546</v>
      </c>
      <c r="E265" s="5">
        <v>2012</v>
      </c>
      <c r="F265" s="4" t="s">
        <v>10</v>
      </c>
      <c r="G265" s="4" t="s">
        <v>11</v>
      </c>
      <c r="H265" s="6" t="s">
        <v>12</v>
      </c>
      <c r="I265" s="4" t="s">
        <v>13</v>
      </c>
      <c r="J265" s="16">
        <v>5</v>
      </c>
      <c r="K265" s="7">
        <v>1472.92</v>
      </c>
      <c r="L265" s="7">
        <v>7364.6</v>
      </c>
      <c r="M265" s="2">
        <v>216</v>
      </c>
      <c r="N265" s="2">
        <f t="shared" si="53"/>
        <v>1080</v>
      </c>
      <c r="O265" s="2">
        <f t="shared" si="50"/>
        <v>259.2</v>
      </c>
      <c r="P265" s="2">
        <f t="shared" si="54"/>
        <v>1296</v>
      </c>
      <c r="Q265" s="2">
        <f t="shared" si="51"/>
        <v>220.32</v>
      </c>
      <c r="R265" s="26">
        <f t="shared" si="52"/>
        <v>1101.6000000000001</v>
      </c>
      <c r="S265" s="27">
        <f t="shared" si="47"/>
        <v>187.27199999999999</v>
      </c>
      <c r="T265" s="27">
        <f t="shared" si="48"/>
        <v>936.36000000000013</v>
      </c>
      <c r="U265" s="20">
        <f t="shared" si="49"/>
        <v>93.636000000000024</v>
      </c>
    </row>
    <row r="266" spans="1:21" ht="24" x14ac:dyDescent="0.25">
      <c r="A266" s="3">
        <v>476</v>
      </c>
      <c r="B266" s="3" t="s">
        <v>7</v>
      </c>
      <c r="C266" s="4" t="s">
        <v>547</v>
      </c>
      <c r="D266" s="13" t="s">
        <v>548</v>
      </c>
      <c r="E266" s="5">
        <v>2012</v>
      </c>
      <c r="F266" s="4" t="s">
        <v>10</v>
      </c>
      <c r="G266" s="4" t="s">
        <v>11</v>
      </c>
      <c r="H266" s="6" t="s">
        <v>12</v>
      </c>
      <c r="I266" s="4" t="s">
        <v>13</v>
      </c>
      <c r="J266" s="16">
        <v>5</v>
      </c>
      <c r="K266" s="7">
        <v>1811.0540000000001</v>
      </c>
      <c r="L266" s="7">
        <v>9055.27</v>
      </c>
      <c r="M266" s="2">
        <v>266</v>
      </c>
      <c r="N266" s="2">
        <f t="shared" si="53"/>
        <v>1330</v>
      </c>
      <c r="O266" s="2">
        <f t="shared" si="50"/>
        <v>319.2</v>
      </c>
      <c r="P266" s="2">
        <f t="shared" si="54"/>
        <v>1596</v>
      </c>
      <c r="Q266" s="2">
        <f t="shared" si="51"/>
        <v>271.32</v>
      </c>
      <c r="R266" s="26">
        <f t="shared" si="52"/>
        <v>1356.6000000000001</v>
      </c>
      <c r="S266" s="27">
        <f t="shared" si="47"/>
        <v>230.62200000000001</v>
      </c>
      <c r="T266" s="27">
        <f t="shared" si="48"/>
        <v>1153.1100000000001</v>
      </c>
      <c r="U266" s="20">
        <f t="shared" si="49"/>
        <v>115.31100000000002</v>
      </c>
    </row>
    <row r="267" spans="1:21" ht="24" x14ac:dyDescent="0.25">
      <c r="A267" s="3">
        <v>477</v>
      </c>
      <c r="B267" s="3" t="s">
        <v>7</v>
      </c>
      <c r="C267" s="4" t="s">
        <v>549</v>
      </c>
      <c r="D267" s="13" t="s">
        <v>550</v>
      </c>
      <c r="E267" s="5">
        <v>2012</v>
      </c>
      <c r="F267" s="4" t="s">
        <v>10</v>
      </c>
      <c r="G267" s="4" t="s">
        <v>11</v>
      </c>
      <c r="H267" s="6" t="s">
        <v>12</v>
      </c>
      <c r="I267" s="4" t="s">
        <v>13</v>
      </c>
      <c r="J267" s="16">
        <v>4</v>
      </c>
      <c r="K267" s="7">
        <v>2126.1125000000002</v>
      </c>
      <c r="L267" s="7">
        <v>8504.4500000000007</v>
      </c>
      <c r="M267" s="2">
        <v>313</v>
      </c>
      <c r="N267" s="2">
        <f t="shared" si="53"/>
        <v>1252</v>
      </c>
      <c r="O267" s="2">
        <f t="shared" si="50"/>
        <v>375.59999999999997</v>
      </c>
      <c r="P267" s="2">
        <f t="shared" si="54"/>
        <v>1502.3999999999999</v>
      </c>
      <c r="Q267" s="2">
        <f t="shared" si="51"/>
        <v>319.26</v>
      </c>
      <c r="R267" s="26">
        <f t="shared" si="52"/>
        <v>1277.04</v>
      </c>
      <c r="S267" s="27">
        <f t="shared" si="47"/>
        <v>271.37099999999998</v>
      </c>
      <c r="T267" s="27">
        <f t="shared" si="48"/>
        <v>1085.4839999999999</v>
      </c>
      <c r="U267" s="20">
        <f t="shared" si="49"/>
        <v>108.54839999999999</v>
      </c>
    </row>
    <row r="268" spans="1:21" ht="24" x14ac:dyDescent="0.25">
      <c r="A268" s="3">
        <v>478</v>
      </c>
      <c r="B268" s="3" t="s">
        <v>7</v>
      </c>
      <c r="C268" s="4" t="s">
        <v>551</v>
      </c>
      <c r="D268" s="13" t="s">
        <v>552</v>
      </c>
      <c r="E268" s="5">
        <v>2012</v>
      </c>
      <c r="F268" s="4" t="s">
        <v>10</v>
      </c>
      <c r="G268" s="4" t="s">
        <v>11</v>
      </c>
      <c r="H268" s="6" t="s">
        <v>12</v>
      </c>
      <c r="I268" s="4" t="s">
        <v>13</v>
      </c>
      <c r="J268" s="16">
        <v>6</v>
      </c>
      <c r="K268" s="7">
        <v>2119.4050000000002</v>
      </c>
      <c r="L268" s="7">
        <v>12716.43</v>
      </c>
      <c r="M268" s="2">
        <v>312</v>
      </c>
      <c r="N268" s="2">
        <f t="shared" si="53"/>
        <v>1872</v>
      </c>
      <c r="O268" s="2">
        <f t="shared" si="50"/>
        <v>374.4</v>
      </c>
      <c r="P268" s="2">
        <f t="shared" si="54"/>
        <v>2246.4</v>
      </c>
      <c r="Q268" s="2">
        <f t="shared" si="51"/>
        <v>318.24</v>
      </c>
      <c r="R268" s="26">
        <f t="shared" si="52"/>
        <v>1909.4400000000003</v>
      </c>
      <c r="S268" s="27">
        <f t="shared" si="47"/>
        <v>270.50400000000002</v>
      </c>
      <c r="T268" s="27">
        <f t="shared" si="48"/>
        <v>1623.0240000000003</v>
      </c>
      <c r="U268" s="20">
        <f t="shared" si="49"/>
        <v>162.30240000000003</v>
      </c>
    </row>
    <row r="269" spans="1:21" ht="48" x14ac:dyDescent="0.25">
      <c r="A269" s="3">
        <v>479</v>
      </c>
      <c r="B269" s="3" t="s">
        <v>7</v>
      </c>
      <c r="C269" s="4" t="s">
        <v>553</v>
      </c>
      <c r="D269" s="13" t="s">
        <v>554</v>
      </c>
      <c r="E269" s="5">
        <v>2012</v>
      </c>
      <c r="F269" s="4" t="s">
        <v>10</v>
      </c>
      <c r="G269" s="4" t="s">
        <v>11</v>
      </c>
      <c r="H269" s="6" t="s">
        <v>12</v>
      </c>
      <c r="I269" s="4" t="s">
        <v>13</v>
      </c>
      <c r="J269" s="16">
        <v>2</v>
      </c>
      <c r="K269" s="7">
        <v>24729.42</v>
      </c>
      <c r="L269" s="7">
        <v>49458.84</v>
      </c>
      <c r="M269" s="2">
        <v>3635</v>
      </c>
      <c r="N269" s="2">
        <f t="shared" si="53"/>
        <v>7270</v>
      </c>
      <c r="O269" s="2">
        <f t="shared" si="50"/>
        <v>4362</v>
      </c>
      <c r="P269" s="2">
        <f t="shared" si="54"/>
        <v>8724</v>
      </c>
      <c r="Q269" s="2">
        <f t="shared" si="51"/>
        <v>3707.7</v>
      </c>
      <c r="R269" s="26">
        <f t="shared" si="52"/>
        <v>7415.4</v>
      </c>
      <c r="S269" s="27">
        <f t="shared" si="47"/>
        <v>3151.5450000000001</v>
      </c>
      <c r="T269" s="27">
        <f t="shared" si="48"/>
        <v>6303.09</v>
      </c>
      <c r="U269" s="20">
        <f t="shared" si="49"/>
        <v>630.30899999999997</v>
      </c>
    </row>
    <row r="270" spans="1:21" ht="24" x14ac:dyDescent="0.25">
      <c r="A270" s="3">
        <v>480</v>
      </c>
      <c r="B270" s="3" t="s">
        <v>7</v>
      </c>
      <c r="C270" s="4" t="s">
        <v>555</v>
      </c>
      <c r="D270" s="13" t="s">
        <v>556</v>
      </c>
      <c r="E270" s="5">
        <v>2012</v>
      </c>
      <c r="F270" s="4" t="s">
        <v>10</v>
      </c>
      <c r="G270" s="4" t="s">
        <v>11</v>
      </c>
      <c r="H270" s="6" t="s">
        <v>12</v>
      </c>
      <c r="I270" s="4" t="s">
        <v>13</v>
      </c>
      <c r="J270" s="16">
        <v>22</v>
      </c>
      <c r="K270" s="7">
        <v>422.78045454545457</v>
      </c>
      <c r="L270" s="7">
        <v>9301.17</v>
      </c>
      <c r="M270" s="2">
        <v>62</v>
      </c>
      <c r="N270" s="2">
        <f t="shared" si="53"/>
        <v>1364</v>
      </c>
      <c r="O270" s="2">
        <f t="shared" si="50"/>
        <v>74.399999999999991</v>
      </c>
      <c r="P270" s="2">
        <f t="shared" si="54"/>
        <v>1636.8</v>
      </c>
      <c r="Q270" s="2">
        <f t="shared" si="51"/>
        <v>63.239999999999988</v>
      </c>
      <c r="R270" s="26">
        <f t="shared" si="52"/>
        <v>1391.28</v>
      </c>
      <c r="S270" s="27">
        <f t="shared" si="47"/>
        <v>53.753999999999991</v>
      </c>
      <c r="T270" s="27">
        <f t="shared" si="48"/>
        <v>1182.588</v>
      </c>
      <c r="U270" s="20">
        <f t="shared" si="49"/>
        <v>118.25879999999999</v>
      </c>
    </row>
    <row r="271" spans="1:21" ht="24" x14ac:dyDescent="0.25">
      <c r="A271" s="3">
        <v>482</v>
      </c>
      <c r="B271" s="3" t="s">
        <v>7</v>
      </c>
      <c r="C271" s="4" t="s">
        <v>557</v>
      </c>
      <c r="D271" s="13" t="s">
        <v>558</v>
      </c>
      <c r="E271" s="5">
        <v>2012</v>
      </c>
      <c r="F271" s="4" t="s">
        <v>10</v>
      </c>
      <c r="G271" s="4" t="s">
        <v>11</v>
      </c>
      <c r="H271" s="6" t="s">
        <v>12</v>
      </c>
      <c r="I271" s="4" t="s">
        <v>13</v>
      </c>
      <c r="J271" s="16">
        <v>11</v>
      </c>
      <c r="K271" s="7">
        <v>2104.2018181818185</v>
      </c>
      <c r="L271" s="7">
        <v>23146.22</v>
      </c>
      <c r="M271" s="2">
        <v>309</v>
      </c>
      <c r="N271" s="2">
        <f t="shared" si="53"/>
        <v>3399</v>
      </c>
      <c r="O271" s="2">
        <f t="shared" si="50"/>
        <v>370.8</v>
      </c>
      <c r="P271" s="2">
        <f t="shared" si="54"/>
        <v>4078.7999999999997</v>
      </c>
      <c r="Q271" s="2">
        <f t="shared" si="51"/>
        <v>315.18</v>
      </c>
      <c r="R271" s="26">
        <f t="shared" si="52"/>
        <v>3466.9799999999996</v>
      </c>
      <c r="S271" s="27">
        <f t="shared" si="47"/>
        <v>267.90300000000002</v>
      </c>
      <c r="T271" s="27">
        <f t="shared" si="48"/>
        <v>2946.9329999999995</v>
      </c>
      <c r="U271" s="20">
        <f t="shared" si="49"/>
        <v>294.69329999999997</v>
      </c>
    </row>
    <row r="272" spans="1:21" ht="36" x14ac:dyDescent="0.25">
      <c r="A272" s="3">
        <v>483</v>
      </c>
      <c r="B272" s="3" t="s">
        <v>7</v>
      </c>
      <c r="C272" s="4" t="s">
        <v>559</v>
      </c>
      <c r="D272" s="13" t="s">
        <v>560</v>
      </c>
      <c r="E272" s="5">
        <v>2012</v>
      </c>
      <c r="F272" s="4" t="s">
        <v>10</v>
      </c>
      <c r="G272" s="4" t="s">
        <v>11</v>
      </c>
      <c r="H272" s="6" t="s">
        <v>12</v>
      </c>
      <c r="I272" s="4" t="s">
        <v>13</v>
      </c>
      <c r="J272" s="16">
        <v>1</v>
      </c>
      <c r="K272" s="7">
        <v>13404.91</v>
      </c>
      <c r="L272" s="7">
        <v>13404.91</v>
      </c>
      <c r="M272" s="2">
        <v>1970</v>
      </c>
      <c r="N272" s="2">
        <f t="shared" si="53"/>
        <v>1970</v>
      </c>
      <c r="O272" s="2">
        <f t="shared" si="50"/>
        <v>2364</v>
      </c>
      <c r="P272" s="2">
        <f t="shared" si="54"/>
        <v>2364</v>
      </c>
      <c r="Q272" s="2">
        <f t="shared" si="51"/>
        <v>2009.4</v>
      </c>
      <c r="R272" s="26">
        <f t="shared" si="52"/>
        <v>2009.4</v>
      </c>
      <c r="S272" s="27">
        <f t="shared" si="47"/>
        <v>1707.99</v>
      </c>
      <c r="T272" s="27">
        <f t="shared" si="48"/>
        <v>1707.99</v>
      </c>
      <c r="U272" s="20">
        <f t="shared" si="49"/>
        <v>170.79899999999998</v>
      </c>
    </row>
    <row r="273" spans="1:21" ht="24" x14ac:dyDescent="0.25">
      <c r="A273" s="3">
        <v>484</v>
      </c>
      <c r="B273" s="3" t="s">
        <v>7</v>
      </c>
      <c r="C273" s="4" t="s">
        <v>561</v>
      </c>
      <c r="D273" s="13" t="s">
        <v>562</v>
      </c>
      <c r="E273" s="5">
        <v>2012</v>
      </c>
      <c r="F273" s="4" t="s">
        <v>10</v>
      </c>
      <c r="G273" s="4" t="s">
        <v>11</v>
      </c>
      <c r="H273" s="6" t="s">
        <v>12</v>
      </c>
      <c r="I273" s="4" t="s">
        <v>13</v>
      </c>
      <c r="J273" s="16">
        <v>9</v>
      </c>
      <c r="K273" s="7">
        <v>653.19333333333327</v>
      </c>
      <c r="L273" s="7">
        <v>5878.74</v>
      </c>
      <c r="M273" s="2">
        <v>96</v>
      </c>
      <c r="N273" s="2">
        <f t="shared" si="53"/>
        <v>864</v>
      </c>
      <c r="O273" s="2">
        <f t="shared" si="50"/>
        <v>115.19999999999999</v>
      </c>
      <c r="P273" s="2">
        <f t="shared" si="54"/>
        <v>1036.8</v>
      </c>
      <c r="Q273" s="2">
        <f t="shared" si="51"/>
        <v>97.919999999999987</v>
      </c>
      <c r="R273" s="26">
        <f t="shared" si="52"/>
        <v>881.28</v>
      </c>
      <c r="S273" s="27">
        <f t="shared" si="47"/>
        <v>83.231999999999985</v>
      </c>
      <c r="T273" s="27">
        <f t="shared" si="48"/>
        <v>749.08799999999997</v>
      </c>
      <c r="U273" s="20">
        <f t="shared" si="49"/>
        <v>74.908799999999999</v>
      </c>
    </row>
    <row r="274" spans="1:21" ht="24" x14ac:dyDescent="0.25">
      <c r="A274" s="3">
        <v>485</v>
      </c>
      <c r="B274" s="3" t="s">
        <v>7</v>
      </c>
      <c r="C274" s="4" t="s">
        <v>563</v>
      </c>
      <c r="D274" s="13" t="s">
        <v>564</v>
      </c>
      <c r="E274" s="5">
        <v>2015</v>
      </c>
      <c r="F274" s="4" t="s">
        <v>10</v>
      </c>
      <c r="G274" s="4" t="s">
        <v>11</v>
      </c>
      <c r="H274" s="6" t="s">
        <v>12</v>
      </c>
      <c r="I274" s="4" t="s">
        <v>13</v>
      </c>
      <c r="J274" s="16">
        <v>1</v>
      </c>
      <c r="K274" s="7">
        <v>1916.74</v>
      </c>
      <c r="L274" s="7">
        <v>1916.74</v>
      </c>
      <c r="M274" s="2">
        <v>482</v>
      </c>
      <c r="N274" s="2">
        <f t="shared" si="53"/>
        <v>482</v>
      </c>
      <c r="O274" s="2">
        <f t="shared" si="50"/>
        <v>578.4</v>
      </c>
      <c r="P274" s="2">
        <f t="shared" si="54"/>
        <v>578.4</v>
      </c>
      <c r="Q274" s="2">
        <f t="shared" si="51"/>
        <v>491.64</v>
      </c>
      <c r="R274" s="26">
        <f t="shared" si="52"/>
        <v>491.64</v>
      </c>
      <c r="S274" s="27">
        <f t="shared" si="47"/>
        <v>417.89399999999995</v>
      </c>
      <c r="T274" s="27">
        <f t="shared" si="48"/>
        <v>417.89399999999995</v>
      </c>
      <c r="U274" s="20">
        <f t="shared" si="49"/>
        <v>41.789400000000001</v>
      </c>
    </row>
    <row r="275" spans="1:21" ht="24" x14ac:dyDescent="0.25">
      <c r="A275" s="3">
        <v>486</v>
      </c>
      <c r="B275" s="3" t="s">
        <v>7</v>
      </c>
      <c r="C275" s="4" t="s">
        <v>565</v>
      </c>
      <c r="D275" s="13" t="s">
        <v>566</v>
      </c>
      <c r="E275" s="5">
        <v>2012</v>
      </c>
      <c r="F275" s="4" t="s">
        <v>10</v>
      </c>
      <c r="G275" s="4" t="s">
        <v>11</v>
      </c>
      <c r="H275" s="6" t="s">
        <v>12</v>
      </c>
      <c r="I275" s="4" t="s">
        <v>13</v>
      </c>
      <c r="J275" s="16">
        <v>5</v>
      </c>
      <c r="K275" s="7">
        <v>2397.6400000000003</v>
      </c>
      <c r="L275" s="7">
        <v>11988.2</v>
      </c>
      <c r="M275" s="2">
        <v>352</v>
      </c>
      <c r="N275" s="2">
        <f t="shared" si="53"/>
        <v>1760</v>
      </c>
      <c r="O275" s="2">
        <f t="shared" si="50"/>
        <v>422.4</v>
      </c>
      <c r="P275" s="2">
        <f t="shared" si="54"/>
        <v>2112</v>
      </c>
      <c r="Q275" s="2">
        <f t="shared" si="51"/>
        <v>359.04</v>
      </c>
      <c r="R275" s="26">
        <f t="shared" si="52"/>
        <v>1795.2</v>
      </c>
      <c r="S275" s="27">
        <f t="shared" si="47"/>
        <v>305.18400000000003</v>
      </c>
      <c r="T275" s="27">
        <f t="shared" si="48"/>
        <v>1525.92</v>
      </c>
      <c r="U275" s="20">
        <f t="shared" si="49"/>
        <v>152.59199999999998</v>
      </c>
    </row>
    <row r="276" spans="1:21" ht="24" x14ac:dyDescent="0.25">
      <c r="A276" s="3">
        <v>487</v>
      </c>
      <c r="B276" s="3" t="s">
        <v>7</v>
      </c>
      <c r="C276" s="4" t="s">
        <v>567</v>
      </c>
      <c r="D276" s="13" t="s">
        <v>568</v>
      </c>
      <c r="E276" s="5">
        <v>2012</v>
      </c>
      <c r="F276" s="4" t="s">
        <v>10</v>
      </c>
      <c r="G276" s="4" t="s">
        <v>11</v>
      </c>
      <c r="H276" s="6" t="s">
        <v>12</v>
      </c>
      <c r="I276" s="4" t="s">
        <v>13</v>
      </c>
      <c r="J276" s="16">
        <v>4</v>
      </c>
      <c r="K276" s="7">
        <v>11236.47</v>
      </c>
      <c r="L276" s="7">
        <v>44945.88</v>
      </c>
      <c r="M276" s="2">
        <v>1652</v>
      </c>
      <c r="N276" s="2">
        <f t="shared" si="53"/>
        <v>6608</v>
      </c>
      <c r="O276" s="2">
        <f t="shared" si="50"/>
        <v>1982.3999999999999</v>
      </c>
      <c r="P276" s="2">
        <f t="shared" si="54"/>
        <v>7929.5999999999995</v>
      </c>
      <c r="Q276" s="2">
        <f t="shared" si="51"/>
        <v>1685.0399999999997</v>
      </c>
      <c r="R276" s="26">
        <f t="shared" si="52"/>
        <v>6740.1599999999989</v>
      </c>
      <c r="S276" s="27">
        <f t="shared" si="47"/>
        <v>1432.2839999999997</v>
      </c>
      <c r="T276" s="27">
        <f t="shared" si="48"/>
        <v>5729.1359999999986</v>
      </c>
      <c r="U276" s="20">
        <f t="shared" si="49"/>
        <v>572.91359999999986</v>
      </c>
    </row>
    <row r="277" spans="1:21" ht="36" x14ac:dyDescent="0.25">
      <c r="A277" s="3">
        <v>488</v>
      </c>
      <c r="B277" s="3" t="s">
        <v>7</v>
      </c>
      <c r="C277" s="4" t="s">
        <v>569</v>
      </c>
      <c r="D277" s="13" t="s">
        <v>570</v>
      </c>
      <c r="E277" s="5">
        <v>2012</v>
      </c>
      <c r="F277" s="4" t="s">
        <v>10</v>
      </c>
      <c r="G277" s="4" t="s">
        <v>11</v>
      </c>
      <c r="H277" s="6" t="s">
        <v>12</v>
      </c>
      <c r="I277" s="4" t="s">
        <v>13</v>
      </c>
      <c r="J277" s="16">
        <v>1</v>
      </c>
      <c r="K277" s="7">
        <v>11347.17</v>
      </c>
      <c r="L277" s="7">
        <v>11347.17</v>
      </c>
      <c r="M277" s="2">
        <v>1668</v>
      </c>
      <c r="N277" s="2">
        <f t="shared" si="53"/>
        <v>1668</v>
      </c>
      <c r="O277" s="2">
        <f t="shared" si="50"/>
        <v>2001.6</v>
      </c>
      <c r="P277" s="2">
        <f t="shared" si="54"/>
        <v>2001.6</v>
      </c>
      <c r="Q277" s="2">
        <f t="shared" si="51"/>
        <v>1701.36</v>
      </c>
      <c r="R277" s="26">
        <f t="shared" si="52"/>
        <v>1701.36</v>
      </c>
      <c r="S277" s="27">
        <f t="shared" si="47"/>
        <v>1446.1559999999999</v>
      </c>
      <c r="T277" s="27">
        <f t="shared" si="48"/>
        <v>1446.1559999999999</v>
      </c>
      <c r="U277" s="20">
        <f t="shared" si="49"/>
        <v>144.61559999999997</v>
      </c>
    </row>
    <row r="278" spans="1:21" ht="24" x14ac:dyDescent="0.25">
      <c r="A278" s="3">
        <v>489</v>
      </c>
      <c r="B278" s="3" t="s">
        <v>7</v>
      </c>
      <c r="C278" s="4" t="s">
        <v>571</v>
      </c>
      <c r="D278" s="13" t="s">
        <v>572</v>
      </c>
      <c r="E278" s="5">
        <v>2012</v>
      </c>
      <c r="F278" s="4" t="s">
        <v>10</v>
      </c>
      <c r="G278" s="4" t="s">
        <v>11</v>
      </c>
      <c r="H278" s="6" t="s">
        <v>12</v>
      </c>
      <c r="I278" s="4" t="s">
        <v>13</v>
      </c>
      <c r="J278" s="16">
        <v>3</v>
      </c>
      <c r="K278" s="7">
        <v>592.68666666666661</v>
      </c>
      <c r="L278" s="7">
        <v>1778.06</v>
      </c>
      <c r="M278" s="2">
        <v>87</v>
      </c>
      <c r="N278" s="2">
        <f t="shared" si="53"/>
        <v>261</v>
      </c>
      <c r="O278" s="2">
        <f t="shared" si="50"/>
        <v>104.39999999999999</v>
      </c>
      <c r="P278" s="2">
        <f t="shared" si="54"/>
        <v>313.2</v>
      </c>
      <c r="Q278" s="2">
        <f t="shared" si="51"/>
        <v>88.739999999999981</v>
      </c>
      <c r="R278" s="26">
        <f t="shared" si="52"/>
        <v>266.21999999999997</v>
      </c>
      <c r="S278" s="27">
        <f t="shared" si="47"/>
        <v>75.428999999999988</v>
      </c>
      <c r="T278" s="27">
        <f t="shared" si="48"/>
        <v>226.28699999999998</v>
      </c>
      <c r="U278" s="20">
        <f t="shared" si="49"/>
        <v>22.628699999999998</v>
      </c>
    </row>
    <row r="279" spans="1:21" ht="24" x14ac:dyDescent="0.25">
      <c r="A279" s="3">
        <v>490</v>
      </c>
      <c r="B279" s="3" t="s">
        <v>7</v>
      </c>
      <c r="C279" s="4" t="s">
        <v>573</v>
      </c>
      <c r="D279" s="13" t="s">
        <v>574</v>
      </c>
      <c r="E279" s="5">
        <v>2015</v>
      </c>
      <c r="F279" s="4" t="s">
        <v>10</v>
      </c>
      <c r="G279" s="4" t="s">
        <v>11</v>
      </c>
      <c r="H279" s="6" t="s">
        <v>12</v>
      </c>
      <c r="I279" s="4" t="s">
        <v>13</v>
      </c>
      <c r="J279" s="16">
        <v>5</v>
      </c>
      <c r="K279" s="7">
        <v>631.48800000000006</v>
      </c>
      <c r="L279" s="7">
        <v>3157.44</v>
      </c>
      <c r="M279" s="2">
        <v>159</v>
      </c>
      <c r="N279" s="2">
        <f t="shared" si="53"/>
        <v>795</v>
      </c>
      <c r="O279" s="2">
        <f t="shared" si="50"/>
        <v>190.79999999999998</v>
      </c>
      <c r="P279" s="2">
        <f t="shared" si="54"/>
        <v>954</v>
      </c>
      <c r="Q279" s="2">
        <f t="shared" si="51"/>
        <v>162.18</v>
      </c>
      <c r="R279" s="26">
        <f t="shared" si="52"/>
        <v>810.9</v>
      </c>
      <c r="S279" s="27">
        <f t="shared" si="47"/>
        <v>137.85300000000001</v>
      </c>
      <c r="T279" s="27">
        <f t="shared" si="48"/>
        <v>689.26499999999999</v>
      </c>
      <c r="U279" s="20">
        <f t="shared" si="49"/>
        <v>68.926500000000004</v>
      </c>
    </row>
    <row r="280" spans="1:21" ht="24" x14ac:dyDescent="0.25">
      <c r="A280" s="3">
        <v>491</v>
      </c>
      <c r="B280" s="3" t="s">
        <v>7</v>
      </c>
      <c r="C280" s="4" t="s">
        <v>575</v>
      </c>
      <c r="D280" s="13" t="s">
        <v>576</v>
      </c>
      <c r="E280" s="5">
        <v>2012</v>
      </c>
      <c r="F280" s="4" t="s">
        <v>10</v>
      </c>
      <c r="G280" s="4" t="s">
        <v>11</v>
      </c>
      <c r="H280" s="6" t="s">
        <v>12</v>
      </c>
      <c r="I280" s="4" t="s">
        <v>13</v>
      </c>
      <c r="J280" s="16">
        <v>1</v>
      </c>
      <c r="K280" s="7">
        <v>592.69000000000005</v>
      </c>
      <c r="L280" s="14">
        <v>592.69000000000005</v>
      </c>
      <c r="M280" s="2">
        <v>87</v>
      </c>
      <c r="N280" s="2">
        <f t="shared" si="53"/>
        <v>87</v>
      </c>
      <c r="O280" s="2">
        <f t="shared" si="50"/>
        <v>104.39999999999999</v>
      </c>
      <c r="P280" s="2">
        <f t="shared" si="54"/>
        <v>104.39999999999999</v>
      </c>
      <c r="Q280" s="2">
        <f t="shared" si="51"/>
        <v>88.739999999999981</v>
      </c>
      <c r="R280" s="26">
        <f t="shared" si="52"/>
        <v>88.739999999999981</v>
      </c>
      <c r="S280" s="27">
        <f t="shared" si="47"/>
        <v>75.428999999999988</v>
      </c>
      <c r="T280" s="27">
        <f t="shared" si="48"/>
        <v>75.428999999999988</v>
      </c>
      <c r="U280" s="20">
        <f t="shared" si="49"/>
        <v>7.5428999999999995</v>
      </c>
    </row>
    <row r="281" spans="1:21" ht="36" x14ac:dyDescent="0.25">
      <c r="A281" s="3">
        <v>492</v>
      </c>
      <c r="B281" s="3" t="s">
        <v>7</v>
      </c>
      <c r="C281" s="4" t="s">
        <v>577</v>
      </c>
      <c r="D281" s="13" t="s">
        <v>578</v>
      </c>
      <c r="E281" s="5">
        <v>2012</v>
      </c>
      <c r="F281" s="4" t="s">
        <v>10</v>
      </c>
      <c r="G281" s="4" t="s">
        <v>11</v>
      </c>
      <c r="H281" s="6" t="s">
        <v>12</v>
      </c>
      <c r="I281" s="4" t="s">
        <v>13</v>
      </c>
      <c r="J281" s="16">
        <v>1</v>
      </c>
      <c r="K281" s="7">
        <v>835.08</v>
      </c>
      <c r="L281" s="14">
        <v>835.08</v>
      </c>
      <c r="M281" s="2">
        <v>123</v>
      </c>
      <c r="N281" s="2">
        <f t="shared" si="53"/>
        <v>123</v>
      </c>
      <c r="O281" s="2">
        <f t="shared" si="50"/>
        <v>147.6</v>
      </c>
      <c r="P281" s="2">
        <f t="shared" si="54"/>
        <v>147.6</v>
      </c>
      <c r="Q281" s="2">
        <f t="shared" si="51"/>
        <v>125.46</v>
      </c>
      <c r="R281" s="26">
        <f t="shared" si="52"/>
        <v>125.46</v>
      </c>
      <c r="S281" s="27">
        <f t="shared" si="47"/>
        <v>106.64099999999999</v>
      </c>
      <c r="T281" s="27">
        <f t="shared" si="48"/>
        <v>106.64099999999999</v>
      </c>
      <c r="U281" s="20">
        <f t="shared" si="49"/>
        <v>10.664099999999998</v>
      </c>
    </row>
    <row r="282" spans="1:21" ht="36" x14ac:dyDescent="0.25">
      <c r="A282" s="3">
        <v>493</v>
      </c>
      <c r="B282" s="3" t="s">
        <v>7</v>
      </c>
      <c r="C282" s="4" t="s">
        <v>579</v>
      </c>
      <c r="D282" s="13" t="s">
        <v>580</v>
      </c>
      <c r="E282" s="5">
        <v>2012</v>
      </c>
      <c r="F282" s="4" t="s">
        <v>10</v>
      </c>
      <c r="G282" s="4" t="s">
        <v>11</v>
      </c>
      <c r="H282" s="6" t="s">
        <v>12</v>
      </c>
      <c r="I282" s="4" t="s">
        <v>13</v>
      </c>
      <c r="J282" s="16">
        <v>1</v>
      </c>
      <c r="K282" s="7">
        <v>1098.9100000000001</v>
      </c>
      <c r="L282" s="7">
        <v>1098.9100000000001</v>
      </c>
      <c r="M282" s="2">
        <v>162</v>
      </c>
      <c r="N282" s="2">
        <f t="shared" si="53"/>
        <v>162</v>
      </c>
      <c r="O282" s="2">
        <f t="shared" si="50"/>
        <v>194.4</v>
      </c>
      <c r="P282" s="2">
        <f t="shared" si="54"/>
        <v>194.4</v>
      </c>
      <c r="Q282" s="2">
        <f t="shared" si="51"/>
        <v>165.24</v>
      </c>
      <c r="R282" s="26">
        <f t="shared" si="52"/>
        <v>165.24</v>
      </c>
      <c r="S282" s="27">
        <f t="shared" si="47"/>
        <v>140.45400000000001</v>
      </c>
      <c r="T282" s="27">
        <f t="shared" si="48"/>
        <v>140.45400000000001</v>
      </c>
      <c r="U282" s="20">
        <f t="shared" si="49"/>
        <v>14.045400000000001</v>
      </c>
    </row>
    <row r="283" spans="1:21" ht="24" x14ac:dyDescent="0.25">
      <c r="A283" s="3">
        <v>494</v>
      </c>
      <c r="B283" s="3" t="s">
        <v>7</v>
      </c>
      <c r="C283" s="4" t="s">
        <v>581</v>
      </c>
      <c r="D283" s="13" t="s">
        <v>582</v>
      </c>
      <c r="E283" s="5">
        <v>2012</v>
      </c>
      <c r="F283" s="4" t="s">
        <v>10</v>
      </c>
      <c r="G283" s="4" t="s">
        <v>11</v>
      </c>
      <c r="H283" s="6" t="s">
        <v>12</v>
      </c>
      <c r="I283" s="4" t="s">
        <v>13</v>
      </c>
      <c r="J283" s="16">
        <v>4</v>
      </c>
      <c r="K283" s="7">
        <v>3241.82</v>
      </c>
      <c r="L283" s="7">
        <v>12967.28</v>
      </c>
      <c r="M283" s="2">
        <v>476</v>
      </c>
      <c r="N283" s="2">
        <f t="shared" si="53"/>
        <v>1904</v>
      </c>
      <c r="O283" s="2">
        <f t="shared" si="50"/>
        <v>571.19999999999993</v>
      </c>
      <c r="P283" s="2">
        <f t="shared" si="54"/>
        <v>2284.7999999999997</v>
      </c>
      <c r="Q283" s="2">
        <f t="shared" si="51"/>
        <v>485.52</v>
      </c>
      <c r="R283" s="26">
        <f t="shared" si="52"/>
        <v>1942.08</v>
      </c>
      <c r="S283" s="27">
        <f t="shared" si="47"/>
        <v>412.69200000000001</v>
      </c>
      <c r="T283" s="27">
        <f t="shared" si="48"/>
        <v>1650.768</v>
      </c>
      <c r="U283" s="20">
        <f t="shared" si="49"/>
        <v>165.07679999999999</v>
      </c>
    </row>
    <row r="284" spans="1:21" ht="24" x14ac:dyDescent="0.25">
      <c r="A284" s="3">
        <v>495</v>
      </c>
      <c r="B284" s="3" t="s">
        <v>7</v>
      </c>
      <c r="C284" s="4" t="s">
        <v>583</v>
      </c>
      <c r="D284" s="13" t="s">
        <v>584</v>
      </c>
      <c r="E284" s="5">
        <v>2012</v>
      </c>
      <c r="F284" s="4" t="s">
        <v>10</v>
      </c>
      <c r="G284" s="4" t="s">
        <v>11</v>
      </c>
      <c r="H284" s="6" t="s">
        <v>12</v>
      </c>
      <c r="I284" s="4" t="s">
        <v>13</v>
      </c>
      <c r="J284" s="16">
        <v>3</v>
      </c>
      <c r="K284" s="7">
        <v>9700.7433333333338</v>
      </c>
      <c r="L284" s="7">
        <v>29102.23</v>
      </c>
      <c r="M284" s="2">
        <v>1426</v>
      </c>
      <c r="N284" s="2">
        <f t="shared" si="53"/>
        <v>4278</v>
      </c>
      <c r="O284" s="2">
        <f t="shared" si="50"/>
        <v>1711.2</v>
      </c>
      <c r="P284" s="2">
        <f t="shared" si="54"/>
        <v>5133.5999999999995</v>
      </c>
      <c r="Q284" s="2">
        <f t="shared" si="51"/>
        <v>1454.5200000000002</v>
      </c>
      <c r="R284" s="26">
        <f t="shared" si="52"/>
        <v>4363.5599999999995</v>
      </c>
      <c r="S284" s="27">
        <f t="shared" si="47"/>
        <v>1236.3420000000001</v>
      </c>
      <c r="T284" s="27">
        <f t="shared" si="48"/>
        <v>3709.0259999999998</v>
      </c>
      <c r="U284" s="20">
        <f t="shared" si="49"/>
        <v>370.90260000000001</v>
      </c>
    </row>
    <row r="285" spans="1:21" ht="24" x14ac:dyDescent="0.25">
      <c r="A285" s="3">
        <v>496</v>
      </c>
      <c r="B285" s="3" t="s">
        <v>7</v>
      </c>
      <c r="C285" s="4" t="s">
        <v>585</v>
      </c>
      <c r="D285" s="13" t="s">
        <v>586</v>
      </c>
      <c r="E285" s="5">
        <v>2012</v>
      </c>
      <c r="F285" s="4" t="s">
        <v>10</v>
      </c>
      <c r="G285" s="4" t="s">
        <v>11</v>
      </c>
      <c r="H285" s="6" t="s">
        <v>12</v>
      </c>
      <c r="I285" s="4" t="s">
        <v>13</v>
      </c>
      <c r="J285" s="16">
        <v>1</v>
      </c>
      <c r="K285" s="7">
        <v>9700.74</v>
      </c>
      <c r="L285" s="7">
        <v>9700.74</v>
      </c>
      <c r="M285" s="2">
        <v>1426</v>
      </c>
      <c r="N285" s="2">
        <f t="shared" si="53"/>
        <v>1426</v>
      </c>
      <c r="O285" s="2">
        <f t="shared" si="50"/>
        <v>1711.2</v>
      </c>
      <c r="P285" s="2">
        <f t="shared" si="54"/>
        <v>1711.2</v>
      </c>
      <c r="Q285" s="2">
        <f t="shared" si="51"/>
        <v>1454.5200000000002</v>
      </c>
      <c r="R285" s="26">
        <f t="shared" si="52"/>
        <v>1454.5200000000002</v>
      </c>
      <c r="S285" s="27">
        <f t="shared" si="47"/>
        <v>1236.3420000000001</v>
      </c>
      <c r="T285" s="27">
        <f t="shared" si="48"/>
        <v>1236.3420000000001</v>
      </c>
      <c r="U285" s="20">
        <f t="shared" si="49"/>
        <v>123.63420000000002</v>
      </c>
    </row>
    <row r="286" spans="1:21" ht="24" x14ac:dyDescent="0.25">
      <c r="A286" s="3">
        <v>501</v>
      </c>
      <c r="B286" s="3" t="s">
        <v>7</v>
      </c>
      <c r="C286" s="4" t="s">
        <v>587</v>
      </c>
      <c r="D286" s="13" t="s">
        <v>588</v>
      </c>
      <c r="E286" s="5">
        <v>2012</v>
      </c>
      <c r="F286" s="4" t="s">
        <v>10</v>
      </c>
      <c r="G286" s="4" t="s">
        <v>11</v>
      </c>
      <c r="H286" s="6" t="s">
        <v>12</v>
      </c>
      <c r="I286" s="4" t="s">
        <v>13</v>
      </c>
      <c r="J286" s="16">
        <v>1</v>
      </c>
      <c r="K286" s="7">
        <v>726.15</v>
      </c>
      <c r="L286" s="14">
        <v>726.15</v>
      </c>
      <c r="M286" s="2">
        <v>107</v>
      </c>
      <c r="N286" s="2">
        <f t="shared" si="53"/>
        <v>107</v>
      </c>
      <c r="O286" s="2">
        <f t="shared" si="50"/>
        <v>128.4</v>
      </c>
      <c r="P286" s="2">
        <f t="shared" si="54"/>
        <v>128.4</v>
      </c>
      <c r="Q286" s="2">
        <f t="shared" si="51"/>
        <v>109.14</v>
      </c>
      <c r="R286" s="26">
        <f t="shared" si="52"/>
        <v>109.14</v>
      </c>
      <c r="S286" s="27">
        <f t="shared" si="47"/>
        <v>92.768999999999991</v>
      </c>
      <c r="T286" s="27">
        <f t="shared" si="48"/>
        <v>92.768999999999991</v>
      </c>
      <c r="U286" s="20">
        <f t="shared" si="49"/>
        <v>9.2768999999999995</v>
      </c>
    </row>
    <row r="287" spans="1:21" ht="24" x14ac:dyDescent="0.25">
      <c r="A287" s="3">
        <v>504</v>
      </c>
      <c r="B287" s="3" t="s">
        <v>7</v>
      </c>
      <c r="C287" s="4" t="s">
        <v>589</v>
      </c>
      <c r="D287" s="13" t="s">
        <v>590</v>
      </c>
      <c r="E287" s="5">
        <v>2014</v>
      </c>
      <c r="F287" s="4" t="s">
        <v>10</v>
      </c>
      <c r="G287" s="4" t="s">
        <v>11</v>
      </c>
      <c r="H287" s="6" t="s">
        <v>12</v>
      </c>
      <c r="I287" s="4" t="s">
        <v>13</v>
      </c>
      <c r="J287" s="16">
        <v>1</v>
      </c>
      <c r="K287" s="7">
        <v>1437.41</v>
      </c>
      <c r="L287" s="7">
        <v>1437.41</v>
      </c>
      <c r="M287" s="2">
        <v>406</v>
      </c>
      <c r="N287" s="2">
        <f t="shared" si="53"/>
        <v>406</v>
      </c>
      <c r="O287" s="2">
        <f t="shared" si="50"/>
        <v>487.2</v>
      </c>
      <c r="P287" s="2">
        <f t="shared" si="54"/>
        <v>487.2</v>
      </c>
      <c r="Q287" s="2">
        <f t="shared" si="51"/>
        <v>414.12</v>
      </c>
      <c r="R287" s="26">
        <f t="shared" si="52"/>
        <v>414.12</v>
      </c>
      <c r="S287" s="27">
        <f t="shared" si="47"/>
        <v>352.00200000000001</v>
      </c>
      <c r="T287" s="27">
        <f t="shared" si="48"/>
        <v>352.00200000000001</v>
      </c>
      <c r="U287" s="20">
        <f t="shared" si="49"/>
        <v>35.200200000000002</v>
      </c>
    </row>
    <row r="288" spans="1:21" ht="24" x14ac:dyDescent="0.25">
      <c r="A288" s="3">
        <v>505</v>
      </c>
      <c r="B288" s="3" t="s">
        <v>7</v>
      </c>
      <c r="C288" s="4" t="s">
        <v>591</v>
      </c>
      <c r="D288" s="13" t="s">
        <v>592</v>
      </c>
      <c r="E288" s="5">
        <v>2012</v>
      </c>
      <c r="F288" s="4" t="s">
        <v>10</v>
      </c>
      <c r="G288" s="4" t="s">
        <v>11</v>
      </c>
      <c r="H288" s="6" t="s">
        <v>12</v>
      </c>
      <c r="I288" s="4" t="s">
        <v>13</v>
      </c>
      <c r="J288" s="16">
        <v>1</v>
      </c>
      <c r="K288" s="7">
        <v>2204.2399999999998</v>
      </c>
      <c r="L288" s="7">
        <v>2204.2399999999998</v>
      </c>
      <c r="M288" s="2">
        <v>324</v>
      </c>
      <c r="N288" s="2">
        <f t="shared" si="53"/>
        <v>324</v>
      </c>
      <c r="O288" s="2">
        <f t="shared" si="50"/>
        <v>388.8</v>
      </c>
      <c r="P288" s="2">
        <f t="shared" si="54"/>
        <v>388.8</v>
      </c>
      <c r="Q288" s="2">
        <f t="shared" si="51"/>
        <v>330.48</v>
      </c>
      <c r="R288" s="26">
        <f t="shared" si="52"/>
        <v>330.48</v>
      </c>
      <c r="S288" s="27">
        <f t="shared" si="47"/>
        <v>280.90800000000002</v>
      </c>
      <c r="T288" s="27">
        <f t="shared" si="48"/>
        <v>280.90800000000002</v>
      </c>
      <c r="U288" s="20">
        <f t="shared" si="49"/>
        <v>28.090800000000002</v>
      </c>
    </row>
    <row r="289" spans="1:21" ht="24" x14ac:dyDescent="0.25">
      <c r="A289" s="3">
        <v>506</v>
      </c>
      <c r="B289" s="3" t="s">
        <v>7</v>
      </c>
      <c r="C289" s="4" t="s">
        <v>593</v>
      </c>
      <c r="D289" s="13" t="s">
        <v>594</v>
      </c>
      <c r="E289" s="5">
        <v>2012</v>
      </c>
      <c r="F289" s="4" t="s">
        <v>10</v>
      </c>
      <c r="G289" s="4" t="s">
        <v>11</v>
      </c>
      <c r="H289" s="6" t="s">
        <v>12</v>
      </c>
      <c r="I289" s="4" t="s">
        <v>13</v>
      </c>
      <c r="J289" s="16">
        <v>2</v>
      </c>
      <c r="K289" s="7">
        <v>1916.74</v>
      </c>
      <c r="L289" s="7">
        <v>3833.48</v>
      </c>
      <c r="M289" s="2">
        <v>282</v>
      </c>
      <c r="N289" s="2">
        <f t="shared" si="53"/>
        <v>564</v>
      </c>
      <c r="O289" s="2">
        <f t="shared" si="50"/>
        <v>338.4</v>
      </c>
      <c r="P289" s="2">
        <f t="shared" si="54"/>
        <v>676.8</v>
      </c>
      <c r="Q289" s="2">
        <f t="shared" si="51"/>
        <v>287.64</v>
      </c>
      <c r="R289" s="26">
        <f t="shared" si="52"/>
        <v>575.28</v>
      </c>
      <c r="S289" s="27">
        <f t="shared" si="47"/>
        <v>244.494</v>
      </c>
      <c r="T289" s="27">
        <f t="shared" si="48"/>
        <v>488.988</v>
      </c>
      <c r="U289" s="20">
        <f t="shared" si="49"/>
        <v>48.898799999999994</v>
      </c>
    </row>
    <row r="290" spans="1:21" ht="24" x14ac:dyDescent="0.25">
      <c r="A290" s="3">
        <v>508</v>
      </c>
      <c r="B290" s="3" t="s">
        <v>7</v>
      </c>
      <c r="C290" s="4" t="s">
        <v>595</v>
      </c>
      <c r="D290" s="13" t="s">
        <v>596</v>
      </c>
      <c r="E290" s="5">
        <v>2015</v>
      </c>
      <c r="F290" s="4" t="s">
        <v>10</v>
      </c>
      <c r="G290" s="4" t="s">
        <v>11</v>
      </c>
      <c r="H290" s="6" t="s">
        <v>12</v>
      </c>
      <c r="I290" s="4" t="s">
        <v>13</v>
      </c>
      <c r="J290" s="16">
        <v>1</v>
      </c>
      <c r="K290" s="7">
        <v>1706.06</v>
      </c>
      <c r="L290" s="7">
        <v>1706.06</v>
      </c>
      <c r="M290" s="2">
        <v>429</v>
      </c>
      <c r="N290" s="2">
        <f t="shared" si="53"/>
        <v>429</v>
      </c>
      <c r="O290" s="2">
        <f t="shared" si="50"/>
        <v>514.79999999999995</v>
      </c>
      <c r="P290" s="2">
        <f t="shared" si="54"/>
        <v>514.79999999999995</v>
      </c>
      <c r="Q290" s="2">
        <f t="shared" si="51"/>
        <v>437.58</v>
      </c>
      <c r="R290" s="26">
        <f t="shared" si="52"/>
        <v>437.58</v>
      </c>
      <c r="S290" s="27">
        <f t="shared" si="47"/>
        <v>371.94299999999998</v>
      </c>
      <c r="T290" s="27">
        <f t="shared" si="48"/>
        <v>371.94299999999998</v>
      </c>
      <c r="U290" s="20">
        <f t="shared" si="49"/>
        <v>37.194299999999998</v>
      </c>
    </row>
    <row r="291" spans="1:21" ht="24" x14ac:dyDescent="0.25">
      <c r="A291" s="3">
        <v>509</v>
      </c>
      <c r="B291" s="3" t="s">
        <v>7</v>
      </c>
      <c r="C291" s="4" t="s">
        <v>597</v>
      </c>
      <c r="D291" s="13" t="s">
        <v>598</v>
      </c>
      <c r="E291" s="5">
        <v>2012</v>
      </c>
      <c r="F291" s="4" t="s">
        <v>10</v>
      </c>
      <c r="G291" s="4" t="s">
        <v>11</v>
      </c>
      <c r="H291" s="6" t="s">
        <v>12</v>
      </c>
      <c r="I291" s="4" t="s">
        <v>13</v>
      </c>
      <c r="J291" s="16">
        <v>1</v>
      </c>
      <c r="K291" s="7">
        <v>2126.12</v>
      </c>
      <c r="L291" s="7">
        <v>2126.12</v>
      </c>
      <c r="M291" s="2">
        <v>313</v>
      </c>
      <c r="N291" s="2">
        <f t="shared" si="53"/>
        <v>313</v>
      </c>
      <c r="O291" s="2">
        <f t="shared" si="50"/>
        <v>375.59999999999997</v>
      </c>
      <c r="P291" s="2">
        <f t="shared" si="54"/>
        <v>375.59999999999997</v>
      </c>
      <c r="Q291" s="2">
        <f t="shared" si="51"/>
        <v>319.26</v>
      </c>
      <c r="R291" s="26">
        <f t="shared" si="52"/>
        <v>319.26</v>
      </c>
      <c r="S291" s="27">
        <f t="shared" si="47"/>
        <v>271.37099999999998</v>
      </c>
      <c r="T291" s="27">
        <f t="shared" si="48"/>
        <v>271.37099999999998</v>
      </c>
      <c r="U291" s="20">
        <f t="shared" si="49"/>
        <v>27.137099999999997</v>
      </c>
    </row>
    <row r="292" spans="1:21" ht="24" x14ac:dyDescent="0.25">
      <c r="A292" s="3">
        <v>510</v>
      </c>
      <c r="B292" s="3" t="s">
        <v>7</v>
      </c>
      <c r="C292" s="4" t="s">
        <v>599</v>
      </c>
      <c r="D292" s="13" t="s">
        <v>600</v>
      </c>
      <c r="E292" s="5">
        <v>2012</v>
      </c>
      <c r="F292" s="4" t="s">
        <v>10</v>
      </c>
      <c r="G292" s="4" t="s">
        <v>11</v>
      </c>
      <c r="H292" s="6" t="s">
        <v>12</v>
      </c>
      <c r="I292" s="4" t="s">
        <v>13</v>
      </c>
      <c r="J292" s="16">
        <v>1</v>
      </c>
      <c r="K292" s="7">
        <v>1848.8</v>
      </c>
      <c r="L292" s="7">
        <v>1848.8</v>
      </c>
      <c r="M292" s="2">
        <v>272</v>
      </c>
      <c r="N292" s="2">
        <f t="shared" si="53"/>
        <v>272</v>
      </c>
      <c r="O292" s="2">
        <f t="shared" si="50"/>
        <v>326.39999999999998</v>
      </c>
      <c r="P292" s="2">
        <f t="shared" si="54"/>
        <v>326.39999999999998</v>
      </c>
      <c r="Q292" s="2">
        <f t="shared" si="51"/>
        <v>277.44</v>
      </c>
      <c r="R292" s="26">
        <f t="shared" si="52"/>
        <v>277.44</v>
      </c>
      <c r="S292" s="27">
        <f t="shared" si="47"/>
        <v>235.82400000000001</v>
      </c>
      <c r="T292" s="27">
        <f t="shared" si="48"/>
        <v>235.82400000000001</v>
      </c>
      <c r="U292" s="20">
        <f t="shared" si="49"/>
        <v>23.582400000000003</v>
      </c>
    </row>
    <row r="293" spans="1:21" ht="24" x14ac:dyDescent="0.25">
      <c r="A293" s="3">
        <v>511</v>
      </c>
      <c r="B293" s="3" t="s">
        <v>7</v>
      </c>
      <c r="C293" s="4" t="s">
        <v>601</v>
      </c>
      <c r="D293" s="13" t="s">
        <v>602</v>
      </c>
      <c r="E293" s="5">
        <v>2012</v>
      </c>
      <c r="F293" s="4" t="s">
        <v>10</v>
      </c>
      <c r="G293" s="4" t="s">
        <v>11</v>
      </c>
      <c r="H293" s="6" t="s">
        <v>12</v>
      </c>
      <c r="I293" s="4" t="s">
        <v>13</v>
      </c>
      <c r="J293" s="16">
        <v>1</v>
      </c>
      <c r="K293" s="7">
        <v>733.09</v>
      </c>
      <c r="L293" s="14">
        <v>733.09</v>
      </c>
      <c r="M293" s="2">
        <v>108</v>
      </c>
      <c r="N293" s="2">
        <f t="shared" si="53"/>
        <v>108</v>
      </c>
      <c r="O293" s="2">
        <f t="shared" si="50"/>
        <v>129.6</v>
      </c>
      <c r="P293" s="2">
        <f t="shared" si="54"/>
        <v>129.6</v>
      </c>
      <c r="Q293" s="2">
        <f t="shared" si="51"/>
        <v>110.16</v>
      </c>
      <c r="R293" s="26">
        <f t="shared" si="52"/>
        <v>110.16</v>
      </c>
      <c r="S293" s="27">
        <f t="shared" si="47"/>
        <v>93.635999999999996</v>
      </c>
      <c r="T293" s="27">
        <f t="shared" si="48"/>
        <v>93.635999999999996</v>
      </c>
      <c r="U293" s="20">
        <f t="shared" si="49"/>
        <v>9.3635999999999999</v>
      </c>
    </row>
    <row r="294" spans="1:21" ht="24" x14ac:dyDescent="0.25">
      <c r="A294" s="3">
        <v>512</v>
      </c>
      <c r="B294" s="3" t="s">
        <v>7</v>
      </c>
      <c r="C294" s="4" t="s">
        <v>603</v>
      </c>
      <c r="D294" s="13" t="s">
        <v>604</v>
      </c>
      <c r="E294" s="5">
        <v>2012</v>
      </c>
      <c r="F294" s="4" t="s">
        <v>10</v>
      </c>
      <c r="G294" s="4" t="s">
        <v>11</v>
      </c>
      <c r="H294" s="6" t="s">
        <v>12</v>
      </c>
      <c r="I294" s="4" t="s">
        <v>13</v>
      </c>
      <c r="J294" s="16">
        <v>15</v>
      </c>
      <c r="K294" s="7">
        <v>1574.8253333333334</v>
      </c>
      <c r="L294" s="7">
        <v>23622.38</v>
      </c>
      <c r="M294" s="2">
        <v>231</v>
      </c>
      <c r="N294" s="2">
        <f t="shared" si="53"/>
        <v>3465</v>
      </c>
      <c r="O294" s="2">
        <f t="shared" si="50"/>
        <v>277.2</v>
      </c>
      <c r="P294" s="2">
        <f t="shared" si="54"/>
        <v>4158</v>
      </c>
      <c r="Q294" s="2">
        <f t="shared" si="51"/>
        <v>235.61999999999998</v>
      </c>
      <c r="R294" s="26">
        <f t="shared" si="52"/>
        <v>3534.2999999999997</v>
      </c>
      <c r="S294" s="27">
        <f t="shared" si="47"/>
        <v>200.27699999999999</v>
      </c>
      <c r="T294" s="27">
        <f t="shared" si="48"/>
        <v>3004.1549999999997</v>
      </c>
      <c r="U294" s="20">
        <f t="shared" si="49"/>
        <v>300.41549999999995</v>
      </c>
    </row>
    <row r="295" spans="1:21" ht="24" x14ac:dyDescent="0.25">
      <c r="A295" s="3">
        <v>514</v>
      </c>
      <c r="B295" s="3" t="s">
        <v>7</v>
      </c>
      <c r="C295" s="4" t="s">
        <v>605</v>
      </c>
      <c r="D295" s="13" t="s">
        <v>606</v>
      </c>
      <c r="E295" s="5">
        <v>2012</v>
      </c>
      <c r="F295" s="4" t="s">
        <v>10</v>
      </c>
      <c r="G295" s="4" t="s">
        <v>11</v>
      </c>
      <c r="H295" s="6" t="s">
        <v>12</v>
      </c>
      <c r="I295" s="4" t="s">
        <v>13</v>
      </c>
      <c r="J295" s="16">
        <v>4</v>
      </c>
      <c r="K295" s="7">
        <v>1811.0550000000001</v>
      </c>
      <c r="L295" s="7">
        <v>7244.22</v>
      </c>
      <c r="M295" s="2">
        <v>266</v>
      </c>
      <c r="N295" s="2">
        <f t="shared" si="53"/>
        <v>1064</v>
      </c>
      <c r="O295" s="2">
        <f t="shared" si="50"/>
        <v>319.2</v>
      </c>
      <c r="P295" s="2">
        <f t="shared" si="54"/>
        <v>1276.8</v>
      </c>
      <c r="Q295" s="2">
        <f t="shared" si="51"/>
        <v>271.32</v>
      </c>
      <c r="R295" s="26">
        <f t="shared" si="52"/>
        <v>1085.28</v>
      </c>
      <c r="S295" s="27">
        <f t="shared" si="47"/>
        <v>230.62200000000001</v>
      </c>
      <c r="T295" s="27">
        <f t="shared" si="48"/>
        <v>922.48800000000006</v>
      </c>
      <c r="U295" s="20">
        <f t="shared" si="49"/>
        <v>92.248800000000003</v>
      </c>
    </row>
    <row r="296" spans="1:21" ht="24" x14ac:dyDescent="0.25">
      <c r="A296" s="3">
        <v>515</v>
      </c>
      <c r="B296" s="3" t="s">
        <v>7</v>
      </c>
      <c r="C296" s="4" t="s">
        <v>607</v>
      </c>
      <c r="D296" s="13" t="s">
        <v>608</v>
      </c>
      <c r="E296" s="5">
        <v>2012</v>
      </c>
      <c r="F296" s="4" t="s">
        <v>10</v>
      </c>
      <c r="G296" s="4" t="s">
        <v>11</v>
      </c>
      <c r="H296" s="6" t="s">
        <v>12</v>
      </c>
      <c r="I296" s="4" t="s">
        <v>13</v>
      </c>
      <c r="J296" s="16">
        <v>1</v>
      </c>
      <c r="K296" s="7">
        <v>2869.22</v>
      </c>
      <c r="L296" s="7">
        <v>2869.22</v>
      </c>
      <c r="M296" s="2">
        <v>422</v>
      </c>
      <c r="N296" s="2">
        <f t="shared" si="53"/>
        <v>422</v>
      </c>
      <c r="O296" s="2">
        <f t="shared" si="50"/>
        <v>506.4</v>
      </c>
      <c r="P296" s="2">
        <f t="shared" si="54"/>
        <v>506.4</v>
      </c>
      <c r="Q296" s="2">
        <f t="shared" si="51"/>
        <v>430.44</v>
      </c>
      <c r="R296" s="26">
        <f t="shared" si="52"/>
        <v>430.44</v>
      </c>
      <c r="S296" s="27">
        <f t="shared" si="47"/>
        <v>365.87400000000002</v>
      </c>
      <c r="T296" s="27">
        <f t="shared" si="48"/>
        <v>365.87400000000002</v>
      </c>
      <c r="U296" s="20">
        <f t="shared" si="49"/>
        <v>36.587400000000002</v>
      </c>
    </row>
    <row r="297" spans="1:21" ht="24" x14ac:dyDescent="0.25">
      <c r="A297" s="3">
        <v>516</v>
      </c>
      <c r="B297" s="3" t="s">
        <v>7</v>
      </c>
      <c r="C297" s="4" t="s">
        <v>609</v>
      </c>
      <c r="D297" s="13" t="s">
        <v>610</v>
      </c>
      <c r="E297" s="5">
        <v>2012</v>
      </c>
      <c r="F297" s="4" t="s">
        <v>10</v>
      </c>
      <c r="G297" s="4" t="s">
        <v>11</v>
      </c>
      <c r="H297" s="6" t="s">
        <v>12</v>
      </c>
      <c r="I297" s="4" t="s">
        <v>13</v>
      </c>
      <c r="J297" s="16">
        <v>5</v>
      </c>
      <c r="K297" s="7">
        <v>2654.1759999999999</v>
      </c>
      <c r="L297" s="7">
        <v>13270.88</v>
      </c>
      <c r="M297" s="2">
        <v>390</v>
      </c>
      <c r="N297" s="2">
        <f t="shared" si="53"/>
        <v>1950</v>
      </c>
      <c r="O297" s="2">
        <f t="shared" si="50"/>
        <v>468</v>
      </c>
      <c r="P297" s="2">
        <f t="shared" si="54"/>
        <v>2340</v>
      </c>
      <c r="Q297" s="2">
        <f t="shared" si="51"/>
        <v>397.79999999999995</v>
      </c>
      <c r="R297" s="26">
        <f t="shared" si="52"/>
        <v>1988.9999999999998</v>
      </c>
      <c r="S297" s="27">
        <f t="shared" si="47"/>
        <v>338.13</v>
      </c>
      <c r="T297" s="27">
        <f t="shared" si="48"/>
        <v>1690.6499999999996</v>
      </c>
      <c r="U297" s="20">
        <f t="shared" si="49"/>
        <v>169.06499999999997</v>
      </c>
    </row>
    <row r="298" spans="1:21" ht="24" x14ac:dyDescent="0.25">
      <c r="A298" s="3">
        <v>517</v>
      </c>
      <c r="B298" s="3" t="s">
        <v>7</v>
      </c>
      <c r="C298" s="4" t="s">
        <v>611</v>
      </c>
      <c r="D298" s="13" t="s">
        <v>612</v>
      </c>
      <c r="E298" s="5">
        <v>2012</v>
      </c>
      <c r="F298" s="4" t="s">
        <v>10</v>
      </c>
      <c r="G298" s="4" t="s">
        <v>11</v>
      </c>
      <c r="H298" s="6" t="s">
        <v>12</v>
      </c>
      <c r="I298" s="4" t="s">
        <v>13</v>
      </c>
      <c r="J298" s="16">
        <v>1</v>
      </c>
      <c r="K298" s="7">
        <v>1597.14</v>
      </c>
      <c r="L298" s="7">
        <v>1597.14</v>
      </c>
      <c r="M298" s="2">
        <v>235</v>
      </c>
      <c r="N298" s="2">
        <f t="shared" si="53"/>
        <v>235</v>
      </c>
      <c r="O298" s="2">
        <f t="shared" si="50"/>
        <v>282</v>
      </c>
      <c r="P298" s="2">
        <f t="shared" si="54"/>
        <v>282</v>
      </c>
      <c r="Q298" s="2">
        <f t="shared" si="51"/>
        <v>239.7</v>
      </c>
      <c r="R298" s="26">
        <f t="shared" si="52"/>
        <v>239.7</v>
      </c>
      <c r="S298" s="27">
        <f t="shared" si="47"/>
        <v>203.74499999999998</v>
      </c>
      <c r="T298" s="27">
        <f t="shared" si="48"/>
        <v>203.74499999999998</v>
      </c>
      <c r="U298" s="20">
        <f t="shared" si="49"/>
        <v>20.374499999999998</v>
      </c>
    </row>
    <row r="299" spans="1:21" ht="24" x14ac:dyDescent="0.25">
      <c r="A299" s="3">
        <v>518</v>
      </c>
      <c r="B299" s="3" t="s">
        <v>7</v>
      </c>
      <c r="C299" s="4" t="s">
        <v>613</v>
      </c>
      <c r="D299" s="13" t="s">
        <v>614</v>
      </c>
      <c r="E299" s="5">
        <v>2012</v>
      </c>
      <c r="F299" s="4" t="s">
        <v>10</v>
      </c>
      <c r="G299" s="4" t="s">
        <v>11</v>
      </c>
      <c r="H299" s="6" t="s">
        <v>12</v>
      </c>
      <c r="I299" s="4" t="s">
        <v>13</v>
      </c>
      <c r="J299" s="16">
        <v>2</v>
      </c>
      <c r="K299" s="7">
        <v>2409.87</v>
      </c>
      <c r="L299" s="7">
        <v>4819.74</v>
      </c>
      <c r="M299" s="2">
        <v>354</v>
      </c>
      <c r="N299" s="2">
        <f t="shared" si="53"/>
        <v>708</v>
      </c>
      <c r="O299" s="2">
        <f t="shared" si="50"/>
        <v>424.8</v>
      </c>
      <c r="P299" s="2">
        <f t="shared" si="54"/>
        <v>849.6</v>
      </c>
      <c r="Q299" s="2">
        <f t="shared" si="51"/>
        <v>361.08000000000004</v>
      </c>
      <c r="R299" s="26">
        <f t="shared" si="52"/>
        <v>722.16000000000008</v>
      </c>
      <c r="S299" s="27">
        <f t="shared" si="47"/>
        <v>306.91800000000001</v>
      </c>
      <c r="T299" s="27">
        <f t="shared" si="48"/>
        <v>613.83600000000001</v>
      </c>
      <c r="U299" s="20">
        <f t="shared" si="49"/>
        <v>61.383600000000001</v>
      </c>
    </row>
    <row r="300" spans="1:21" ht="24" x14ac:dyDescent="0.25">
      <c r="A300" s="3">
        <v>519</v>
      </c>
      <c r="B300" s="3" t="s">
        <v>7</v>
      </c>
      <c r="C300" s="4" t="s">
        <v>615</v>
      </c>
      <c r="D300" s="13" t="s">
        <v>616</v>
      </c>
      <c r="E300" s="5">
        <v>2012</v>
      </c>
      <c r="F300" s="4" t="s">
        <v>10</v>
      </c>
      <c r="G300" s="4" t="s">
        <v>11</v>
      </c>
      <c r="H300" s="6" t="s">
        <v>12</v>
      </c>
      <c r="I300" s="4" t="s">
        <v>13</v>
      </c>
      <c r="J300" s="16">
        <v>1</v>
      </c>
      <c r="K300" s="7">
        <v>1715.19</v>
      </c>
      <c r="L300" s="7">
        <v>1715.19</v>
      </c>
      <c r="M300" s="2">
        <v>252</v>
      </c>
      <c r="N300" s="2">
        <f t="shared" si="53"/>
        <v>252</v>
      </c>
      <c r="O300" s="2">
        <f t="shared" si="50"/>
        <v>302.39999999999998</v>
      </c>
      <c r="P300" s="2">
        <f t="shared" si="54"/>
        <v>302.39999999999998</v>
      </c>
      <c r="Q300" s="2">
        <f t="shared" si="51"/>
        <v>257.03999999999996</v>
      </c>
      <c r="R300" s="26">
        <f t="shared" si="52"/>
        <v>257.03999999999996</v>
      </c>
      <c r="S300" s="27">
        <f t="shared" si="47"/>
        <v>218.48399999999998</v>
      </c>
      <c r="T300" s="27">
        <f t="shared" si="48"/>
        <v>218.48399999999998</v>
      </c>
      <c r="U300" s="20">
        <f t="shared" si="49"/>
        <v>21.848399999999998</v>
      </c>
    </row>
    <row r="301" spans="1:21" ht="24" x14ac:dyDescent="0.25">
      <c r="A301" s="3">
        <v>520</v>
      </c>
      <c r="B301" s="3" t="s">
        <v>7</v>
      </c>
      <c r="C301" s="4" t="s">
        <v>617</v>
      </c>
      <c r="D301" s="13" t="s">
        <v>618</v>
      </c>
      <c r="E301" s="5">
        <v>2012</v>
      </c>
      <c r="F301" s="4" t="s">
        <v>10</v>
      </c>
      <c r="G301" s="4" t="s">
        <v>11</v>
      </c>
      <c r="H301" s="6" t="s">
        <v>12</v>
      </c>
      <c r="I301" s="4" t="s">
        <v>13</v>
      </c>
      <c r="J301" s="16">
        <v>2</v>
      </c>
      <c r="K301" s="7">
        <v>3022.1849999999999</v>
      </c>
      <c r="L301" s="7">
        <v>6044.37</v>
      </c>
      <c r="M301" s="2">
        <v>444</v>
      </c>
      <c r="N301" s="2">
        <f t="shared" si="53"/>
        <v>888</v>
      </c>
      <c r="O301" s="2">
        <f t="shared" si="50"/>
        <v>532.79999999999995</v>
      </c>
      <c r="P301" s="2">
        <f t="shared" si="54"/>
        <v>1065.5999999999999</v>
      </c>
      <c r="Q301" s="2">
        <f t="shared" si="51"/>
        <v>452.87999999999994</v>
      </c>
      <c r="R301" s="26">
        <f t="shared" si="52"/>
        <v>905.75999999999988</v>
      </c>
      <c r="S301" s="27">
        <f t="shared" si="47"/>
        <v>384.94799999999998</v>
      </c>
      <c r="T301" s="27">
        <f t="shared" si="48"/>
        <v>769.89599999999996</v>
      </c>
      <c r="U301" s="20">
        <f t="shared" si="49"/>
        <v>76.989599999999996</v>
      </c>
    </row>
    <row r="302" spans="1:21" ht="24" x14ac:dyDescent="0.25">
      <c r="A302" s="3">
        <v>521</v>
      </c>
      <c r="B302" s="3" t="s">
        <v>7</v>
      </c>
      <c r="C302" s="4" t="s">
        <v>619</v>
      </c>
      <c r="D302" s="13" t="s">
        <v>620</v>
      </c>
      <c r="E302" s="5">
        <v>2012</v>
      </c>
      <c r="F302" s="4" t="s">
        <v>10</v>
      </c>
      <c r="G302" s="4" t="s">
        <v>11</v>
      </c>
      <c r="H302" s="6" t="s">
        <v>12</v>
      </c>
      <c r="I302" s="4" t="s">
        <v>13</v>
      </c>
      <c r="J302" s="16">
        <v>1</v>
      </c>
      <c r="K302" s="7">
        <v>2523.17</v>
      </c>
      <c r="L302" s="7">
        <v>2523.17</v>
      </c>
      <c r="M302" s="2">
        <v>371</v>
      </c>
      <c r="N302" s="2">
        <f t="shared" si="53"/>
        <v>371</v>
      </c>
      <c r="O302" s="2">
        <f t="shared" si="50"/>
        <v>445.2</v>
      </c>
      <c r="P302" s="2">
        <f t="shared" si="54"/>
        <v>445.2</v>
      </c>
      <c r="Q302" s="2">
        <f t="shared" si="51"/>
        <v>378.42</v>
      </c>
      <c r="R302" s="26">
        <f t="shared" si="52"/>
        <v>378.42</v>
      </c>
      <c r="S302" s="27">
        <f t="shared" si="47"/>
        <v>321.65700000000004</v>
      </c>
      <c r="T302" s="27">
        <f t="shared" si="48"/>
        <v>321.65700000000004</v>
      </c>
      <c r="U302" s="20">
        <f t="shared" si="49"/>
        <v>32.165700000000001</v>
      </c>
    </row>
    <row r="303" spans="1:21" ht="24" x14ac:dyDescent="0.25">
      <c r="A303" s="3">
        <v>522</v>
      </c>
      <c r="B303" s="3" t="s">
        <v>7</v>
      </c>
      <c r="C303" s="4" t="s">
        <v>621</v>
      </c>
      <c r="D303" s="13" t="s">
        <v>622</v>
      </c>
      <c r="E303" s="5">
        <v>2012</v>
      </c>
      <c r="F303" s="4" t="s">
        <v>10</v>
      </c>
      <c r="G303" s="4" t="s">
        <v>11</v>
      </c>
      <c r="H303" s="6" t="s">
        <v>12</v>
      </c>
      <c r="I303" s="4" t="s">
        <v>13</v>
      </c>
      <c r="J303" s="16">
        <v>4</v>
      </c>
      <c r="K303" s="7">
        <v>2182.92</v>
      </c>
      <c r="L303" s="7">
        <v>8731.68</v>
      </c>
      <c r="M303" s="2">
        <v>321</v>
      </c>
      <c r="N303" s="2">
        <f t="shared" si="53"/>
        <v>1284</v>
      </c>
      <c r="O303" s="2">
        <f t="shared" si="50"/>
        <v>385.2</v>
      </c>
      <c r="P303" s="2">
        <f t="shared" si="54"/>
        <v>1540.8</v>
      </c>
      <c r="Q303" s="2">
        <f t="shared" si="51"/>
        <v>327.42</v>
      </c>
      <c r="R303" s="26">
        <f t="shared" si="52"/>
        <v>1309.68</v>
      </c>
      <c r="S303" s="27">
        <f t="shared" si="47"/>
        <v>278.30700000000002</v>
      </c>
      <c r="T303" s="27">
        <f t="shared" si="48"/>
        <v>1113.2280000000001</v>
      </c>
      <c r="U303" s="20">
        <f t="shared" si="49"/>
        <v>111.32280000000002</v>
      </c>
    </row>
    <row r="304" spans="1:21" ht="24" x14ac:dyDescent="0.25">
      <c r="A304" s="3">
        <v>523</v>
      </c>
      <c r="B304" s="3" t="s">
        <v>7</v>
      </c>
      <c r="C304" s="4" t="s">
        <v>623</v>
      </c>
      <c r="D304" s="13" t="s">
        <v>624</v>
      </c>
      <c r="E304" s="5">
        <v>2012</v>
      </c>
      <c r="F304" s="4" t="s">
        <v>10</v>
      </c>
      <c r="G304" s="4" t="s">
        <v>11</v>
      </c>
      <c r="H304" s="6" t="s">
        <v>12</v>
      </c>
      <c r="I304" s="4" t="s">
        <v>13</v>
      </c>
      <c r="J304" s="16">
        <v>4</v>
      </c>
      <c r="K304" s="7">
        <v>1798.0975000000001</v>
      </c>
      <c r="L304" s="7">
        <v>7192.39</v>
      </c>
      <c r="M304" s="2">
        <v>264</v>
      </c>
      <c r="N304" s="2">
        <f t="shared" si="53"/>
        <v>1056</v>
      </c>
      <c r="O304" s="2">
        <f t="shared" si="50"/>
        <v>316.8</v>
      </c>
      <c r="P304" s="2">
        <f t="shared" si="54"/>
        <v>1267.2</v>
      </c>
      <c r="Q304" s="2">
        <f t="shared" si="51"/>
        <v>269.28000000000003</v>
      </c>
      <c r="R304" s="26">
        <f t="shared" si="52"/>
        <v>1077.1200000000001</v>
      </c>
      <c r="S304" s="27">
        <f t="shared" si="47"/>
        <v>228.88800000000001</v>
      </c>
      <c r="T304" s="27">
        <f t="shared" si="48"/>
        <v>915.55200000000002</v>
      </c>
      <c r="U304" s="20">
        <f t="shared" si="49"/>
        <v>91.555200000000013</v>
      </c>
    </row>
    <row r="305" spans="1:21" ht="24" x14ac:dyDescent="0.25">
      <c r="A305" s="3">
        <v>524</v>
      </c>
      <c r="B305" s="3" t="s">
        <v>7</v>
      </c>
      <c r="C305" s="4" t="s">
        <v>625</v>
      </c>
      <c r="D305" s="13" t="s">
        <v>626</v>
      </c>
      <c r="E305" s="5">
        <v>2012</v>
      </c>
      <c r="F305" s="4" t="s">
        <v>10</v>
      </c>
      <c r="G305" s="4" t="s">
        <v>11</v>
      </c>
      <c r="H305" s="6" t="s">
        <v>12</v>
      </c>
      <c r="I305" s="4" t="s">
        <v>13</v>
      </c>
      <c r="J305" s="16">
        <v>5</v>
      </c>
      <c r="K305" s="7">
        <v>2084.9119999999998</v>
      </c>
      <c r="L305" s="7">
        <v>10424.56</v>
      </c>
      <c r="M305" s="2">
        <v>306</v>
      </c>
      <c r="N305" s="2">
        <f t="shared" si="53"/>
        <v>1530</v>
      </c>
      <c r="O305" s="2">
        <f t="shared" si="50"/>
        <v>367.2</v>
      </c>
      <c r="P305" s="2">
        <f t="shared" si="54"/>
        <v>1836</v>
      </c>
      <c r="Q305" s="2">
        <f t="shared" si="51"/>
        <v>312.11999999999995</v>
      </c>
      <c r="R305" s="26">
        <f t="shared" si="52"/>
        <v>1560.6</v>
      </c>
      <c r="S305" s="27">
        <f t="shared" si="47"/>
        <v>265.30199999999996</v>
      </c>
      <c r="T305" s="27">
        <f t="shared" si="48"/>
        <v>1326.51</v>
      </c>
      <c r="U305" s="20">
        <f t="shared" si="49"/>
        <v>132.65100000000001</v>
      </c>
    </row>
    <row r="306" spans="1:21" ht="48" x14ac:dyDescent="0.25">
      <c r="A306" s="3">
        <v>525</v>
      </c>
      <c r="B306" s="3" t="s">
        <v>7</v>
      </c>
      <c r="C306" s="4" t="s">
        <v>627</v>
      </c>
      <c r="D306" s="13" t="s">
        <v>628</v>
      </c>
      <c r="E306" s="5">
        <v>2012</v>
      </c>
      <c r="F306" s="4" t="s">
        <v>10</v>
      </c>
      <c r="G306" s="4" t="s">
        <v>11</v>
      </c>
      <c r="H306" s="6" t="s">
        <v>12</v>
      </c>
      <c r="I306" s="4" t="s">
        <v>13</v>
      </c>
      <c r="J306" s="16">
        <v>1</v>
      </c>
      <c r="K306" s="7">
        <v>2534.23</v>
      </c>
      <c r="L306" s="7">
        <v>2534.23</v>
      </c>
      <c r="M306" s="2">
        <v>372</v>
      </c>
      <c r="N306" s="2">
        <f t="shared" si="53"/>
        <v>372</v>
      </c>
      <c r="O306" s="2">
        <f t="shared" si="50"/>
        <v>446.4</v>
      </c>
      <c r="P306" s="2">
        <f t="shared" si="54"/>
        <v>446.4</v>
      </c>
      <c r="Q306" s="2">
        <f t="shared" si="51"/>
        <v>379.43999999999994</v>
      </c>
      <c r="R306" s="26">
        <f t="shared" si="52"/>
        <v>379.43999999999994</v>
      </c>
      <c r="S306" s="27">
        <f t="shared" si="47"/>
        <v>322.52399999999994</v>
      </c>
      <c r="T306" s="27">
        <f t="shared" si="48"/>
        <v>322.52399999999994</v>
      </c>
      <c r="U306" s="20">
        <f t="shared" si="49"/>
        <v>32.252399999999994</v>
      </c>
    </row>
    <row r="307" spans="1:21" ht="24" x14ac:dyDescent="0.25">
      <c r="A307" s="3">
        <v>526</v>
      </c>
      <c r="B307" s="3" t="s">
        <v>7</v>
      </c>
      <c r="C307" s="4" t="s">
        <v>629</v>
      </c>
      <c r="D307" s="13" t="s">
        <v>630</v>
      </c>
      <c r="E307" s="5">
        <v>2012</v>
      </c>
      <c r="F307" s="4" t="s">
        <v>10</v>
      </c>
      <c r="G307" s="4" t="s">
        <v>11</v>
      </c>
      <c r="H307" s="6" t="s">
        <v>12</v>
      </c>
      <c r="I307" s="4" t="s">
        <v>13</v>
      </c>
      <c r="J307" s="16">
        <v>2</v>
      </c>
      <c r="K307" s="7">
        <v>3467.0549999999998</v>
      </c>
      <c r="L307" s="7">
        <v>6934.11</v>
      </c>
      <c r="M307" s="2">
        <v>510</v>
      </c>
      <c r="N307" s="2">
        <f t="shared" si="53"/>
        <v>1020</v>
      </c>
      <c r="O307" s="2">
        <f t="shared" si="50"/>
        <v>612</v>
      </c>
      <c r="P307" s="2">
        <f t="shared" si="54"/>
        <v>1224</v>
      </c>
      <c r="Q307" s="2">
        <f t="shared" si="51"/>
        <v>520.20000000000005</v>
      </c>
      <c r="R307" s="26">
        <f t="shared" si="52"/>
        <v>1040.4000000000001</v>
      </c>
      <c r="S307" s="27">
        <f t="shared" si="47"/>
        <v>442.17000000000007</v>
      </c>
      <c r="T307" s="27">
        <f t="shared" si="48"/>
        <v>884.34000000000015</v>
      </c>
      <c r="U307" s="20">
        <f t="shared" si="49"/>
        <v>88.434000000000012</v>
      </c>
    </row>
    <row r="308" spans="1:21" ht="36" x14ac:dyDescent="0.25">
      <c r="A308" s="3">
        <v>527</v>
      </c>
      <c r="B308" s="3" t="s">
        <v>7</v>
      </c>
      <c r="C308" s="4" t="s">
        <v>631</v>
      </c>
      <c r="D308" s="13" t="s">
        <v>632</v>
      </c>
      <c r="E308" s="5">
        <v>2014</v>
      </c>
      <c r="F308" s="4" t="s">
        <v>10</v>
      </c>
      <c r="G308" s="4" t="s">
        <v>11</v>
      </c>
      <c r="H308" s="6" t="s">
        <v>12</v>
      </c>
      <c r="I308" s="4" t="s">
        <v>13</v>
      </c>
      <c r="J308" s="16">
        <v>1</v>
      </c>
      <c r="K308" s="7">
        <v>2058.2800000000002</v>
      </c>
      <c r="L308" s="7">
        <v>2058.2800000000002</v>
      </c>
      <c r="M308" s="2">
        <v>582</v>
      </c>
      <c r="N308" s="2">
        <f t="shared" si="53"/>
        <v>582</v>
      </c>
      <c r="O308" s="2">
        <f t="shared" si="50"/>
        <v>698.4</v>
      </c>
      <c r="P308" s="2">
        <f t="shared" si="54"/>
        <v>698.4</v>
      </c>
      <c r="Q308" s="2">
        <f t="shared" si="51"/>
        <v>593.64</v>
      </c>
      <c r="R308" s="26">
        <f t="shared" si="52"/>
        <v>593.64</v>
      </c>
      <c r="S308" s="27">
        <f t="shared" si="47"/>
        <v>504.59399999999999</v>
      </c>
      <c r="T308" s="27">
        <f t="shared" si="48"/>
        <v>504.59399999999999</v>
      </c>
      <c r="U308" s="20">
        <f t="shared" si="49"/>
        <v>50.459400000000002</v>
      </c>
    </row>
    <row r="309" spans="1:21" ht="48" x14ac:dyDescent="0.25">
      <c r="A309" s="3">
        <v>528</v>
      </c>
      <c r="B309" s="3" t="s">
        <v>7</v>
      </c>
      <c r="C309" s="4" t="s">
        <v>633</v>
      </c>
      <c r="D309" s="13" t="s">
        <v>634</v>
      </c>
      <c r="E309" s="5">
        <v>2012</v>
      </c>
      <c r="F309" s="4" t="s">
        <v>10</v>
      </c>
      <c r="G309" s="4" t="s">
        <v>11</v>
      </c>
      <c r="H309" s="6" t="s">
        <v>12</v>
      </c>
      <c r="I309" s="4" t="s">
        <v>13</v>
      </c>
      <c r="J309" s="16">
        <v>1</v>
      </c>
      <c r="K309" s="7">
        <v>2709.46</v>
      </c>
      <c r="L309" s="7">
        <v>2709.46</v>
      </c>
      <c r="M309" s="2">
        <v>398</v>
      </c>
      <c r="N309" s="2">
        <f t="shared" si="53"/>
        <v>398</v>
      </c>
      <c r="O309" s="2">
        <f t="shared" si="50"/>
        <v>477.59999999999997</v>
      </c>
      <c r="P309" s="2">
        <f t="shared" si="54"/>
        <v>477.59999999999997</v>
      </c>
      <c r="Q309" s="2">
        <f t="shared" si="51"/>
        <v>405.96</v>
      </c>
      <c r="R309" s="26">
        <f t="shared" si="52"/>
        <v>405.96</v>
      </c>
      <c r="S309" s="27">
        <f t="shared" si="47"/>
        <v>345.06599999999997</v>
      </c>
      <c r="T309" s="27">
        <f t="shared" si="48"/>
        <v>345.06599999999997</v>
      </c>
      <c r="U309" s="20">
        <f t="shared" si="49"/>
        <v>34.506599999999999</v>
      </c>
    </row>
    <row r="310" spans="1:21" ht="36" x14ac:dyDescent="0.25">
      <c r="A310" s="3">
        <v>529</v>
      </c>
      <c r="B310" s="3" t="s">
        <v>7</v>
      </c>
      <c r="C310" s="4" t="s">
        <v>635</v>
      </c>
      <c r="D310" s="13" t="s">
        <v>636</v>
      </c>
      <c r="E310" s="5">
        <v>2014</v>
      </c>
      <c r="F310" s="4" t="s">
        <v>10</v>
      </c>
      <c r="G310" s="4" t="s">
        <v>11</v>
      </c>
      <c r="H310" s="6" t="s">
        <v>12</v>
      </c>
      <c r="I310" s="4" t="s">
        <v>13</v>
      </c>
      <c r="J310" s="16">
        <v>2</v>
      </c>
      <c r="K310" s="7">
        <v>2660.625</v>
      </c>
      <c r="L310" s="7">
        <v>5321.25</v>
      </c>
      <c r="M310" s="2">
        <v>752</v>
      </c>
      <c r="N310" s="2">
        <f t="shared" si="53"/>
        <v>1504</v>
      </c>
      <c r="O310" s="2">
        <f t="shared" si="50"/>
        <v>902.4</v>
      </c>
      <c r="P310" s="2">
        <f t="shared" si="54"/>
        <v>1804.8</v>
      </c>
      <c r="Q310" s="2">
        <f t="shared" si="51"/>
        <v>767.04</v>
      </c>
      <c r="R310" s="26">
        <f t="shared" si="52"/>
        <v>1534.08</v>
      </c>
      <c r="S310" s="27">
        <f t="shared" si="47"/>
        <v>651.98400000000004</v>
      </c>
      <c r="T310" s="27">
        <f t="shared" si="48"/>
        <v>1303.9680000000001</v>
      </c>
      <c r="U310" s="20">
        <f t="shared" si="49"/>
        <v>130.39680000000001</v>
      </c>
    </row>
    <row r="311" spans="1:21" ht="36" x14ac:dyDescent="0.25">
      <c r="A311" s="3">
        <v>530</v>
      </c>
      <c r="B311" s="3" t="s">
        <v>7</v>
      </c>
      <c r="C311" s="4" t="s">
        <v>637</v>
      </c>
      <c r="D311" s="13" t="s">
        <v>638</v>
      </c>
      <c r="E311" s="5">
        <v>2012</v>
      </c>
      <c r="F311" s="4" t="s">
        <v>10</v>
      </c>
      <c r="G311" s="4" t="s">
        <v>11</v>
      </c>
      <c r="H311" s="6" t="s">
        <v>12</v>
      </c>
      <c r="I311" s="4" t="s">
        <v>13</v>
      </c>
      <c r="J311" s="16">
        <v>4</v>
      </c>
      <c r="K311" s="7">
        <v>5278.15</v>
      </c>
      <c r="L311" s="7">
        <v>21112.6</v>
      </c>
      <c r="M311" s="2">
        <v>776</v>
      </c>
      <c r="N311" s="2">
        <f t="shared" si="53"/>
        <v>3104</v>
      </c>
      <c r="O311" s="2">
        <f t="shared" si="50"/>
        <v>931.19999999999993</v>
      </c>
      <c r="P311" s="2">
        <f t="shared" si="54"/>
        <v>3724.7999999999997</v>
      </c>
      <c r="Q311" s="2">
        <f t="shared" si="51"/>
        <v>791.52</v>
      </c>
      <c r="R311" s="26">
        <f t="shared" si="52"/>
        <v>3166.08</v>
      </c>
      <c r="S311" s="27">
        <f t="shared" si="47"/>
        <v>672.79199999999992</v>
      </c>
      <c r="T311" s="27">
        <f t="shared" si="48"/>
        <v>2691.1679999999997</v>
      </c>
      <c r="U311" s="20">
        <f t="shared" si="49"/>
        <v>269.11679999999996</v>
      </c>
    </row>
    <row r="312" spans="1:21" ht="48" x14ac:dyDescent="0.25">
      <c r="A312" s="3">
        <v>531</v>
      </c>
      <c r="B312" s="3" t="s">
        <v>7</v>
      </c>
      <c r="C312" s="4" t="s">
        <v>639</v>
      </c>
      <c r="D312" s="13" t="s">
        <v>640</v>
      </c>
      <c r="E312" s="5">
        <v>2012</v>
      </c>
      <c r="F312" s="4" t="s">
        <v>10</v>
      </c>
      <c r="G312" s="4" t="s">
        <v>11</v>
      </c>
      <c r="H312" s="6" t="s">
        <v>12</v>
      </c>
      <c r="I312" s="4" t="s">
        <v>13</v>
      </c>
      <c r="J312" s="16">
        <v>1</v>
      </c>
      <c r="K312" s="7">
        <v>2709.46</v>
      </c>
      <c r="L312" s="7">
        <v>2709.46</v>
      </c>
      <c r="M312" s="2">
        <v>398</v>
      </c>
      <c r="N312" s="2">
        <f t="shared" si="53"/>
        <v>398</v>
      </c>
      <c r="O312" s="2">
        <f t="shared" si="50"/>
        <v>477.59999999999997</v>
      </c>
      <c r="P312" s="2">
        <f t="shared" si="54"/>
        <v>477.59999999999997</v>
      </c>
      <c r="Q312" s="2">
        <f t="shared" si="51"/>
        <v>405.96</v>
      </c>
      <c r="R312" s="26">
        <f t="shared" si="52"/>
        <v>405.96</v>
      </c>
      <c r="S312" s="27">
        <f t="shared" si="47"/>
        <v>345.06599999999997</v>
      </c>
      <c r="T312" s="27">
        <f t="shared" si="48"/>
        <v>345.06599999999997</v>
      </c>
      <c r="U312" s="20">
        <f t="shared" si="49"/>
        <v>34.506599999999999</v>
      </c>
    </row>
    <row r="313" spans="1:21" ht="24" x14ac:dyDescent="0.25">
      <c r="A313" s="3">
        <v>532</v>
      </c>
      <c r="B313" s="3" t="s">
        <v>7</v>
      </c>
      <c r="C313" s="4" t="s">
        <v>641</v>
      </c>
      <c r="D313" s="13" t="s">
        <v>642</v>
      </c>
      <c r="E313" s="5">
        <v>2012</v>
      </c>
      <c r="F313" s="4" t="s">
        <v>10</v>
      </c>
      <c r="G313" s="4" t="s">
        <v>11</v>
      </c>
      <c r="H313" s="6" t="s">
        <v>12</v>
      </c>
      <c r="I313" s="4" t="s">
        <v>13</v>
      </c>
      <c r="J313" s="16">
        <v>2</v>
      </c>
      <c r="K313" s="7">
        <v>4589.7049999999999</v>
      </c>
      <c r="L313" s="7">
        <v>9179.41</v>
      </c>
      <c r="M313" s="2">
        <v>675</v>
      </c>
      <c r="N313" s="2">
        <f t="shared" si="53"/>
        <v>1350</v>
      </c>
      <c r="O313" s="2">
        <f t="shared" si="50"/>
        <v>810</v>
      </c>
      <c r="P313" s="2">
        <f t="shared" si="54"/>
        <v>1620</v>
      </c>
      <c r="Q313" s="2">
        <f t="shared" si="51"/>
        <v>688.5</v>
      </c>
      <c r="R313" s="26">
        <f t="shared" si="52"/>
        <v>1377</v>
      </c>
      <c r="S313" s="27">
        <f t="shared" si="47"/>
        <v>585.22500000000002</v>
      </c>
      <c r="T313" s="27">
        <f t="shared" si="48"/>
        <v>1170.45</v>
      </c>
      <c r="U313" s="20">
        <f t="shared" si="49"/>
        <v>117.04500000000002</v>
      </c>
    </row>
    <row r="314" spans="1:21" ht="24" x14ac:dyDescent="0.25">
      <c r="A314" s="3">
        <v>533</v>
      </c>
      <c r="B314" s="3" t="s">
        <v>7</v>
      </c>
      <c r="C314" s="4" t="s">
        <v>643</v>
      </c>
      <c r="D314" s="13" t="s">
        <v>644</v>
      </c>
      <c r="E314" s="5">
        <v>2012</v>
      </c>
      <c r="F314" s="4" t="s">
        <v>10</v>
      </c>
      <c r="G314" s="4" t="s">
        <v>11</v>
      </c>
      <c r="H314" s="6" t="s">
        <v>12</v>
      </c>
      <c r="I314" s="4" t="s">
        <v>13</v>
      </c>
      <c r="J314" s="16">
        <f>13-12</f>
        <v>1</v>
      </c>
      <c r="K314" s="7">
        <v>1099.4984615384615</v>
      </c>
      <c r="L314" s="7" t="e">
        <f>#REF!*K314</f>
        <v>#REF!</v>
      </c>
      <c r="M314" s="2">
        <v>162</v>
      </c>
      <c r="N314" s="2">
        <f t="shared" si="53"/>
        <v>162</v>
      </c>
      <c r="O314" s="2">
        <f t="shared" si="50"/>
        <v>194.4</v>
      </c>
      <c r="P314" s="2">
        <f t="shared" si="54"/>
        <v>194.4</v>
      </c>
      <c r="Q314" s="2">
        <f t="shared" si="51"/>
        <v>165.24</v>
      </c>
      <c r="R314" s="26">
        <f t="shared" si="52"/>
        <v>165.24</v>
      </c>
      <c r="S314" s="27">
        <f t="shared" si="47"/>
        <v>140.45400000000001</v>
      </c>
      <c r="T314" s="27">
        <f t="shared" si="48"/>
        <v>140.45400000000001</v>
      </c>
      <c r="U314" s="20">
        <f t="shared" si="49"/>
        <v>14.045400000000001</v>
      </c>
    </row>
    <row r="315" spans="1:21" ht="24" x14ac:dyDescent="0.25">
      <c r="A315" s="3">
        <v>534</v>
      </c>
      <c r="B315" s="3" t="s">
        <v>7</v>
      </c>
      <c r="C315" s="4" t="s">
        <v>645</v>
      </c>
      <c r="D315" s="13" t="s">
        <v>646</v>
      </c>
      <c r="E315" s="5">
        <v>2012</v>
      </c>
      <c r="F315" s="4" t="s">
        <v>10</v>
      </c>
      <c r="G315" s="4" t="s">
        <v>11</v>
      </c>
      <c r="H315" s="6" t="s">
        <v>12</v>
      </c>
      <c r="I315" s="4" t="s">
        <v>13</v>
      </c>
      <c r="J315" s="16">
        <f>13-1</f>
        <v>12</v>
      </c>
      <c r="K315" s="7">
        <v>855.5707692307692</v>
      </c>
      <c r="L315" s="7" t="e">
        <f>#REF!*K315</f>
        <v>#REF!</v>
      </c>
      <c r="M315" s="2">
        <v>126</v>
      </c>
      <c r="N315" s="2">
        <f t="shared" si="53"/>
        <v>1512</v>
      </c>
      <c r="O315" s="2">
        <f t="shared" si="50"/>
        <v>151.19999999999999</v>
      </c>
      <c r="P315" s="2">
        <f t="shared" si="54"/>
        <v>1814.3999999999999</v>
      </c>
      <c r="Q315" s="2">
        <f t="shared" si="51"/>
        <v>128.51999999999998</v>
      </c>
      <c r="R315" s="26">
        <f t="shared" si="52"/>
        <v>1542.2399999999998</v>
      </c>
      <c r="S315" s="27">
        <f t="shared" si="47"/>
        <v>109.24199999999999</v>
      </c>
      <c r="T315" s="27">
        <f t="shared" si="48"/>
        <v>1310.9039999999998</v>
      </c>
      <c r="U315" s="20">
        <f t="shared" si="49"/>
        <v>131.09039999999999</v>
      </c>
    </row>
    <row r="316" spans="1:21" ht="36" x14ac:dyDescent="0.25">
      <c r="A316" s="3">
        <v>535</v>
      </c>
      <c r="B316" s="3" t="s">
        <v>7</v>
      </c>
      <c r="C316" s="4" t="s">
        <v>647</v>
      </c>
      <c r="D316" s="13" t="s">
        <v>648</v>
      </c>
      <c r="E316" s="5">
        <v>2014</v>
      </c>
      <c r="F316" s="4" t="s">
        <v>10</v>
      </c>
      <c r="G316" s="4" t="s">
        <v>11</v>
      </c>
      <c r="H316" s="6" t="s">
        <v>12</v>
      </c>
      <c r="I316" s="4" t="s">
        <v>13</v>
      </c>
      <c r="J316" s="16">
        <v>5</v>
      </c>
      <c r="K316" s="7">
        <v>5192.41</v>
      </c>
      <c r="L316" s="7">
        <v>25962.05</v>
      </c>
      <c r="M316" s="2">
        <v>1468</v>
      </c>
      <c r="N316" s="2">
        <f t="shared" si="53"/>
        <v>7340</v>
      </c>
      <c r="O316" s="2">
        <f t="shared" si="50"/>
        <v>1761.6</v>
      </c>
      <c r="P316" s="2">
        <f t="shared" si="54"/>
        <v>8808</v>
      </c>
      <c r="Q316" s="2">
        <f t="shared" si="51"/>
        <v>1497.36</v>
      </c>
      <c r="R316" s="26">
        <f t="shared" si="52"/>
        <v>7486.8</v>
      </c>
      <c r="S316" s="27">
        <f t="shared" si="47"/>
        <v>1272.7559999999999</v>
      </c>
      <c r="T316" s="27">
        <f t="shared" si="48"/>
        <v>6363.78</v>
      </c>
      <c r="U316" s="20">
        <f t="shared" si="49"/>
        <v>636.37799999999993</v>
      </c>
    </row>
    <row r="317" spans="1:21" ht="48" x14ac:dyDescent="0.25">
      <c r="A317" s="3">
        <v>536</v>
      </c>
      <c r="B317" s="3" t="s">
        <v>7</v>
      </c>
      <c r="C317" s="4" t="s">
        <v>649</v>
      </c>
      <c r="D317" s="13" t="s">
        <v>650</v>
      </c>
      <c r="E317" s="5">
        <v>2012</v>
      </c>
      <c r="F317" s="4" t="s">
        <v>10</v>
      </c>
      <c r="G317" s="4" t="s">
        <v>11</v>
      </c>
      <c r="H317" s="6" t="s">
        <v>12</v>
      </c>
      <c r="I317" s="4" t="s">
        <v>13</v>
      </c>
      <c r="J317" s="16">
        <v>1</v>
      </c>
      <c r="K317" s="7">
        <v>25670.41</v>
      </c>
      <c r="L317" s="7">
        <v>25670.41</v>
      </c>
      <c r="M317" s="2">
        <v>3773</v>
      </c>
      <c r="N317" s="2">
        <f t="shared" si="53"/>
        <v>3773</v>
      </c>
      <c r="O317" s="2">
        <f t="shared" si="50"/>
        <v>4527.5999999999995</v>
      </c>
      <c r="P317" s="2">
        <f t="shared" si="54"/>
        <v>4527.5999999999995</v>
      </c>
      <c r="Q317" s="2">
        <f t="shared" si="51"/>
        <v>3848.4599999999996</v>
      </c>
      <c r="R317" s="26">
        <f t="shared" si="52"/>
        <v>3848.4599999999996</v>
      </c>
      <c r="S317" s="27">
        <f t="shared" si="47"/>
        <v>3271.1909999999993</v>
      </c>
      <c r="T317" s="27">
        <f t="shared" si="48"/>
        <v>3271.1909999999993</v>
      </c>
      <c r="U317" s="20">
        <f t="shared" si="49"/>
        <v>327.11909999999995</v>
      </c>
    </row>
    <row r="318" spans="1:21" ht="24" x14ac:dyDescent="0.25">
      <c r="A318" s="3">
        <v>538</v>
      </c>
      <c r="B318" s="3" t="s">
        <v>7</v>
      </c>
      <c r="C318" s="4" t="s">
        <v>651</v>
      </c>
      <c r="D318" s="13" t="s">
        <v>652</v>
      </c>
      <c r="E318" s="5">
        <v>2012</v>
      </c>
      <c r="F318" s="4" t="s">
        <v>10</v>
      </c>
      <c r="G318" s="4" t="s">
        <v>11</v>
      </c>
      <c r="H318" s="6" t="s">
        <v>12</v>
      </c>
      <c r="I318" s="4" t="s">
        <v>13</v>
      </c>
      <c r="J318" s="16">
        <v>2</v>
      </c>
      <c r="K318" s="7">
        <v>381.995</v>
      </c>
      <c r="L318" s="14">
        <v>763.99</v>
      </c>
      <c r="M318" s="2">
        <v>56</v>
      </c>
      <c r="N318" s="2">
        <f t="shared" si="53"/>
        <v>112</v>
      </c>
      <c r="O318" s="2">
        <f t="shared" si="50"/>
        <v>67.2</v>
      </c>
      <c r="P318" s="2">
        <f t="shared" si="54"/>
        <v>134.4</v>
      </c>
      <c r="Q318" s="2">
        <f t="shared" si="51"/>
        <v>57.120000000000005</v>
      </c>
      <c r="R318" s="26">
        <f t="shared" si="52"/>
        <v>114.24000000000001</v>
      </c>
      <c r="S318" s="27">
        <f t="shared" si="47"/>
        <v>48.552000000000007</v>
      </c>
      <c r="T318" s="27">
        <f t="shared" si="48"/>
        <v>97.104000000000013</v>
      </c>
      <c r="U318" s="20">
        <f t="shared" si="49"/>
        <v>9.7104000000000017</v>
      </c>
    </row>
    <row r="319" spans="1:21" ht="24" x14ac:dyDescent="0.25">
      <c r="A319" s="3">
        <v>539</v>
      </c>
      <c r="B319" s="3" t="s">
        <v>7</v>
      </c>
      <c r="C319" s="4" t="s">
        <v>653</v>
      </c>
      <c r="D319" s="13" t="s">
        <v>654</v>
      </c>
      <c r="E319" s="5">
        <v>2012</v>
      </c>
      <c r="F319" s="4" t="s">
        <v>10</v>
      </c>
      <c r="G319" s="4" t="s">
        <v>11</v>
      </c>
      <c r="H319" s="6" t="s">
        <v>12</v>
      </c>
      <c r="I319" s="4" t="s">
        <v>13</v>
      </c>
      <c r="J319" s="16">
        <f>5-3</f>
        <v>2</v>
      </c>
      <c r="K319" s="7">
        <v>381.99599999999998</v>
      </c>
      <c r="L319" s="7" t="e">
        <f>#REF!*K319</f>
        <v>#REF!</v>
      </c>
      <c r="M319" s="2">
        <v>56</v>
      </c>
      <c r="N319" s="2">
        <f t="shared" si="53"/>
        <v>112</v>
      </c>
      <c r="O319" s="2">
        <f t="shared" ref="O319:O361" si="55">M319*1.2</f>
        <v>67.2</v>
      </c>
      <c r="P319" s="2">
        <f t="shared" si="54"/>
        <v>134.4</v>
      </c>
      <c r="Q319" s="2">
        <f t="shared" ref="Q319:Q361" si="56">O319/100*85</f>
        <v>57.120000000000005</v>
      </c>
      <c r="R319" s="26">
        <f t="shared" ref="R319:R361" si="57">P319/100*85</f>
        <v>114.24000000000001</v>
      </c>
      <c r="S319" s="27">
        <f t="shared" si="47"/>
        <v>48.552000000000007</v>
      </c>
      <c r="T319" s="27">
        <f t="shared" si="48"/>
        <v>97.104000000000013</v>
      </c>
      <c r="U319" s="20">
        <f t="shared" si="49"/>
        <v>9.7104000000000017</v>
      </c>
    </row>
    <row r="320" spans="1:21" ht="48" x14ac:dyDescent="0.25">
      <c r="A320" s="3">
        <v>540</v>
      </c>
      <c r="B320" s="3" t="s">
        <v>7</v>
      </c>
      <c r="C320" s="4" t="s">
        <v>655</v>
      </c>
      <c r="D320" s="13" t="s">
        <v>656</v>
      </c>
      <c r="E320" s="5">
        <v>2012</v>
      </c>
      <c r="F320" s="4" t="s">
        <v>10</v>
      </c>
      <c r="G320" s="4" t="s">
        <v>11</v>
      </c>
      <c r="H320" s="6" t="s">
        <v>12</v>
      </c>
      <c r="I320" s="4" t="s">
        <v>13</v>
      </c>
      <c r="J320" s="16">
        <v>1</v>
      </c>
      <c r="K320" s="7">
        <v>33959.11</v>
      </c>
      <c r="L320" s="7">
        <v>33959.11</v>
      </c>
      <c r="M320" s="2">
        <v>4991</v>
      </c>
      <c r="N320" s="2">
        <f t="shared" ref="N320:N363" si="58">M320*J320</f>
        <v>4991</v>
      </c>
      <c r="O320" s="2">
        <f t="shared" si="55"/>
        <v>5989.2</v>
      </c>
      <c r="P320" s="2">
        <f t="shared" ref="P320:P363" si="59">N320*1.2</f>
        <v>5989.2</v>
      </c>
      <c r="Q320" s="2">
        <f t="shared" si="56"/>
        <v>5090.82</v>
      </c>
      <c r="R320" s="26">
        <f t="shared" si="57"/>
        <v>5090.82</v>
      </c>
      <c r="S320" s="27">
        <f t="shared" si="47"/>
        <v>4327.1969999999992</v>
      </c>
      <c r="T320" s="27">
        <f t="shared" si="48"/>
        <v>4327.1969999999992</v>
      </c>
      <c r="U320" s="20">
        <f t="shared" si="49"/>
        <v>432.71969999999988</v>
      </c>
    </row>
    <row r="321" spans="1:21" ht="24" x14ac:dyDescent="0.25">
      <c r="A321" s="3">
        <v>541</v>
      </c>
      <c r="B321" s="3" t="s">
        <v>7</v>
      </c>
      <c r="C321" s="4" t="s">
        <v>657</v>
      </c>
      <c r="D321" s="13" t="s">
        <v>658</v>
      </c>
      <c r="E321" s="5">
        <v>2012</v>
      </c>
      <c r="F321" s="4" t="s">
        <v>10</v>
      </c>
      <c r="G321" s="4" t="s">
        <v>11</v>
      </c>
      <c r="H321" s="6" t="s">
        <v>12</v>
      </c>
      <c r="I321" s="4" t="s">
        <v>13</v>
      </c>
      <c r="J321" s="16">
        <v>1</v>
      </c>
      <c r="K321" s="7">
        <v>16033.33</v>
      </c>
      <c r="L321" s="7">
        <v>16033.33</v>
      </c>
      <c r="M321" s="2">
        <v>2357</v>
      </c>
      <c r="N321" s="2">
        <f t="shared" si="58"/>
        <v>2357</v>
      </c>
      <c r="O321" s="2">
        <f t="shared" si="55"/>
        <v>2828.4</v>
      </c>
      <c r="P321" s="2">
        <f t="shared" si="59"/>
        <v>2828.4</v>
      </c>
      <c r="Q321" s="2">
        <f t="shared" si="56"/>
        <v>2404.1400000000003</v>
      </c>
      <c r="R321" s="26">
        <f t="shared" si="57"/>
        <v>2404.1400000000003</v>
      </c>
      <c r="S321" s="27">
        <f t="shared" ref="S321:S384" si="60">Q321/100*85</f>
        <v>2043.5190000000002</v>
      </c>
      <c r="T321" s="27">
        <f t="shared" ref="T321:T384" si="61">R321/100*85</f>
        <v>2043.5190000000002</v>
      </c>
      <c r="U321" s="20">
        <f t="shared" ref="U321:U384" si="62">T321/100*10</f>
        <v>204.35190000000003</v>
      </c>
    </row>
    <row r="322" spans="1:21" ht="36" x14ac:dyDescent="0.25">
      <c r="A322" s="3">
        <v>542</v>
      </c>
      <c r="B322" s="3" t="s">
        <v>7</v>
      </c>
      <c r="C322" s="4" t="s">
        <v>659</v>
      </c>
      <c r="D322" s="13" t="s">
        <v>660</v>
      </c>
      <c r="E322" s="5">
        <v>2014</v>
      </c>
      <c r="F322" s="4" t="s">
        <v>10</v>
      </c>
      <c r="G322" s="4" t="s">
        <v>11</v>
      </c>
      <c r="H322" s="6" t="s">
        <v>12</v>
      </c>
      <c r="I322" s="4" t="s">
        <v>13</v>
      </c>
      <c r="J322" s="16">
        <v>2</v>
      </c>
      <c r="K322" s="7">
        <v>12182.184999999999</v>
      </c>
      <c r="L322" s="7">
        <v>24364.37</v>
      </c>
      <c r="M322" s="2">
        <v>3445</v>
      </c>
      <c r="N322" s="2">
        <f t="shared" si="58"/>
        <v>6890</v>
      </c>
      <c r="O322" s="2">
        <f t="shared" si="55"/>
        <v>4134</v>
      </c>
      <c r="P322" s="2">
        <f t="shared" si="59"/>
        <v>8268</v>
      </c>
      <c r="Q322" s="2">
        <f t="shared" si="56"/>
        <v>3513.9</v>
      </c>
      <c r="R322" s="26">
        <f t="shared" si="57"/>
        <v>7027.8</v>
      </c>
      <c r="S322" s="27">
        <f t="shared" si="60"/>
        <v>2986.8150000000001</v>
      </c>
      <c r="T322" s="27">
        <f t="shared" si="61"/>
        <v>5973.63</v>
      </c>
      <c r="U322" s="20">
        <f t="shared" si="62"/>
        <v>597.36300000000006</v>
      </c>
    </row>
    <row r="323" spans="1:21" ht="24" x14ac:dyDescent="0.25">
      <c r="A323" s="3">
        <v>544</v>
      </c>
      <c r="B323" s="3" t="s">
        <v>7</v>
      </c>
      <c r="C323" s="4" t="s">
        <v>661</v>
      </c>
      <c r="D323" s="13" t="s">
        <v>662</v>
      </c>
      <c r="E323" s="5">
        <v>2012</v>
      </c>
      <c r="F323" s="4" t="s">
        <v>10</v>
      </c>
      <c r="G323" s="4" t="s">
        <v>11</v>
      </c>
      <c r="H323" s="6" t="s">
        <v>12</v>
      </c>
      <c r="I323" s="4" t="s">
        <v>13</v>
      </c>
      <c r="J323" s="16">
        <v>5</v>
      </c>
      <c r="K323" s="7">
        <v>439.31800000000004</v>
      </c>
      <c r="L323" s="7">
        <v>2196.59</v>
      </c>
      <c r="M323" s="2">
        <v>65</v>
      </c>
      <c r="N323" s="2">
        <f t="shared" si="58"/>
        <v>325</v>
      </c>
      <c r="O323" s="2">
        <f t="shared" si="55"/>
        <v>78</v>
      </c>
      <c r="P323" s="2">
        <f t="shared" si="59"/>
        <v>390</v>
      </c>
      <c r="Q323" s="2">
        <f t="shared" si="56"/>
        <v>66.3</v>
      </c>
      <c r="R323" s="26">
        <f t="shared" si="57"/>
        <v>331.5</v>
      </c>
      <c r="S323" s="27">
        <f t="shared" si="60"/>
        <v>56.354999999999997</v>
      </c>
      <c r="T323" s="27">
        <f t="shared" si="61"/>
        <v>281.77499999999998</v>
      </c>
      <c r="U323" s="20">
        <f t="shared" si="62"/>
        <v>28.177499999999998</v>
      </c>
    </row>
    <row r="324" spans="1:21" ht="24" x14ac:dyDescent="0.25">
      <c r="A324" s="3">
        <v>545</v>
      </c>
      <c r="B324" s="3" t="s">
        <v>7</v>
      </c>
      <c r="C324" s="4" t="s">
        <v>663</v>
      </c>
      <c r="D324" s="13" t="s">
        <v>664</v>
      </c>
      <c r="E324" s="5">
        <v>2012</v>
      </c>
      <c r="F324" s="4" t="s">
        <v>10</v>
      </c>
      <c r="G324" s="4" t="s">
        <v>11</v>
      </c>
      <c r="H324" s="6" t="s">
        <v>12</v>
      </c>
      <c r="I324" s="4" t="s">
        <v>13</v>
      </c>
      <c r="J324" s="16">
        <f>4-1</f>
        <v>3</v>
      </c>
      <c r="K324" s="7">
        <v>1314.2075</v>
      </c>
      <c r="L324" s="7" t="e">
        <f>#REF!*K324</f>
        <v>#REF!</v>
      </c>
      <c r="M324" s="2">
        <v>193</v>
      </c>
      <c r="N324" s="2">
        <f t="shared" si="58"/>
        <v>579</v>
      </c>
      <c r="O324" s="2">
        <f t="shared" si="55"/>
        <v>231.6</v>
      </c>
      <c r="P324" s="2">
        <f t="shared" si="59"/>
        <v>694.8</v>
      </c>
      <c r="Q324" s="2">
        <f t="shared" si="56"/>
        <v>196.85999999999999</v>
      </c>
      <c r="R324" s="26">
        <f t="shared" si="57"/>
        <v>590.57999999999993</v>
      </c>
      <c r="S324" s="27">
        <f t="shared" si="60"/>
        <v>167.33099999999999</v>
      </c>
      <c r="T324" s="27">
        <f t="shared" si="61"/>
        <v>501.99299999999994</v>
      </c>
      <c r="U324" s="20">
        <f t="shared" si="62"/>
        <v>50.199299999999994</v>
      </c>
    </row>
    <row r="325" spans="1:21" ht="24" x14ac:dyDescent="0.25">
      <c r="A325" s="3">
        <v>559</v>
      </c>
      <c r="B325" s="3" t="s">
        <v>7</v>
      </c>
      <c r="C325" s="4" t="s">
        <v>665</v>
      </c>
      <c r="D325" s="13" t="s">
        <v>666</v>
      </c>
      <c r="E325" s="5">
        <v>2012</v>
      </c>
      <c r="F325" s="4" t="s">
        <v>10</v>
      </c>
      <c r="G325" s="4" t="s">
        <v>11</v>
      </c>
      <c r="H325" s="6" t="s">
        <v>12</v>
      </c>
      <c r="I325" s="4" t="s">
        <v>13</v>
      </c>
      <c r="J325" s="16">
        <v>2</v>
      </c>
      <c r="K325" s="7">
        <v>15837.05</v>
      </c>
      <c r="L325" s="7">
        <v>31674.1</v>
      </c>
      <c r="M325" s="2">
        <v>2328</v>
      </c>
      <c r="N325" s="2">
        <f t="shared" si="58"/>
        <v>4656</v>
      </c>
      <c r="O325" s="2">
        <f t="shared" si="55"/>
        <v>2793.6</v>
      </c>
      <c r="P325" s="2">
        <f t="shared" si="59"/>
        <v>5587.2</v>
      </c>
      <c r="Q325" s="2">
        <f t="shared" si="56"/>
        <v>2374.56</v>
      </c>
      <c r="R325" s="26">
        <f t="shared" si="57"/>
        <v>4749.12</v>
      </c>
      <c r="S325" s="27">
        <f t="shared" si="60"/>
        <v>2018.376</v>
      </c>
      <c r="T325" s="27">
        <f t="shared" si="61"/>
        <v>4036.752</v>
      </c>
      <c r="U325" s="20">
        <f t="shared" si="62"/>
        <v>403.67520000000002</v>
      </c>
    </row>
    <row r="326" spans="1:21" ht="48" x14ac:dyDescent="0.25">
      <c r="A326" s="3">
        <v>560</v>
      </c>
      <c r="B326" s="3" t="s">
        <v>7</v>
      </c>
      <c r="C326" s="4" t="s">
        <v>667</v>
      </c>
      <c r="D326" s="13" t="s">
        <v>668</v>
      </c>
      <c r="E326" s="5">
        <v>2012</v>
      </c>
      <c r="F326" s="4" t="s">
        <v>10</v>
      </c>
      <c r="G326" s="4" t="s">
        <v>11</v>
      </c>
      <c r="H326" s="6" t="s">
        <v>12</v>
      </c>
      <c r="I326" s="4" t="s">
        <v>13</v>
      </c>
      <c r="J326" s="16">
        <v>1</v>
      </c>
      <c r="K326" s="7">
        <v>100382.22</v>
      </c>
      <c r="L326" s="7">
        <v>100382.22</v>
      </c>
      <c r="M326" s="2">
        <v>14755</v>
      </c>
      <c r="N326" s="2">
        <f t="shared" si="58"/>
        <v>14755</v>
      </c>
      <c r="O326" s="2">
        <f t="shared" si="55"/>
        <v>17706</v>
      </c>
      <c r="P326" s="2">
        <f t="shared" si="59"/>
        <v>17706</v>
      </c>
      <c r="Q326" s="2">
        <f t="shared" si="56"/>
        <v>15050.1</v>
      </c>
      <c r="R326" s="26">
        <f t="shared" si="57"/>
        <v>15050.1</v>
      </c>
      <c r="S326" s="27">
        <f t="shared" si="60"/>
        <v>12792.585000000001</v>
      </c>
      <c r="T326" s="27">
        <f t="shared" si="61"/>
        <v>12792.585000000001</v>
      </c>
      <c r="U326" s="20">
        <f t="shared" si="62"/>
        <v>1279.2585000000001</v>
      </c>
    </row>
    <row r="327" spans="1:21" ht="48" x14ac:dyDescent="0.25">
      <c r="A327" s="3">
        <v>561</v>
      </c>
      <c r="B327" s="3" t="s">
        <v>7</v>
      </c>
      <c r="C327" s="4" t="s">
        <v>669</v>
      </c>
      <c r="D327" s="13" t="s">
        <v>670</v>
      </c>
      <c r="E327" s="5">
        <v>2012</v>
      </c>
      <c r="F327" s="4" t="s">
        <v>10</v>
      </c>
      <c r="G327" s="4" t="s">
        <v>11</v>
      </c>
      <c r="H327" s="6" t="s">
        <v>12</v>
      </c>
      <c r="I327" s="4" t="s">
        <v>13</v>
      </c>
      <c r="J327" s="16">
        <v>1</v>
      </c>
      <c r="K327" s="7">
        <v>100382.22</v>
      </c>
      <c r="L327" s="7">
        <v>100382.22</v>
      </c>
      <c r="M327" s="2">
        <v>14755</v>
      </c>
      <c r="N327" s="2">
        <f t="shared" si="58"/>
        <v>14755</v>
      </c>
      <c r="O327" s="2">
        <f t="shared" si="55"/>
        <v>17706</v>
      </c>
      <c r="P327" s="2">
        <f t="shared" si="59"/>
        <v>17706</v>
      </c>
      <c r="Q327" s="2">
        <f t="shared" si="56"/>
        <v>15050.1</v>
      </c>
      <c r="R327" s="26">
        <f t="shared" si="57"/>
        <v>15050.1</v>
      </c>
      <c r="S327" s="27">
        <f t="shared" si="60"/>
        <v>12792.585000000001</v>
      </c>
      <c r="T327" s="27">
        <f t="shared" si="61"/>
        <v>12792.585000000001</v>
      </c>
      <c r="U327" s="20">
        <f t="shared" si="62"/>
        <v>1279.2585000000001</v>
      </c>
    </row>
    <row r="328" spans="1:21" ht="24" x14ac:dyDescent="0.25">
      <c r="A328" s="3">
        <v>562</v>
      </c>
      <c r="B328" s="3" t="s">
        <v>7</v>
      </c>
      <c r="C328" s="4" t="s">
        <v>671</v>
      </c>
      <c r="D328" s="13" t="s">
        <v>672</v>
      </c>
      <c r="E328" s="5">
        <v>2012</v>
      </c>
      <c r="F328" s="4" t="s">
        <v>10</v>
      </c>
      <c r="G328" s="4" t="s">
        <v>11</v>
      </c>
      <c r="H328" s="6" t="s">
        <v>12</v>
      </c>
      <c r="I328" s="4" t="s">
        <v>13</v>
      </c>
      <c r="J328" s="16">
        <v>2</v>
      </c>
      <c r="K328" s="7">
        <v>60400.91</v>
      </c>
      <c r="L328" s="7">
        <v>120801.82</v>
      </c>
      <c r="M328" s="2">
        <v>8878</v>
      </c>
      <c r="N328" s="2">
        <f t="shared" si="58"/>
        <v>17756</v>
      </c>
      <c r="O328" s="2">
        <f t="shared" si="55"/>
        <v>10653.6</v>
      </c>
      <c r="P328" s="2">
        <f t="shared" si="59"/>
        <v>21307.200000000001</v>
      </c>
      <c r="Q328" s="2">
        <f t="shared" si="56"/>
        <v>9055.56</v>
      </c>
      <c r="R328" s="26">
        <f t="shared" si="57"/>
        <v>18111.12</v>
      </c>
      <c r="S328" s="27">
        <f t="shared" si="60"/>
        <v>7697.2259999999997</v>
      </c>
      <c r="T328" s="27">
        <f t="shared" si="61"/>
        <v>15394.451999999999</v>
      </c>
      <c r="U328" s="20">
        <f t="shared" si="62"/>
        <v>1539.4451999999999</v>
      </c>
    </row>
    <row r="329" spans="1:21" ht="24" x14ac:dyDescent="0.25">
      <c r="A329" s="3">
        <v>567</v>
      </c>
      <c r="B329" s="3" t="s">
        <v>7</v>
      </c>
      <c r="C329" s="4" t="s">
        <v>673</v>
      </c>
      <c r="D329" s="13" t="s">
        <v>674</v>
      </c>
      <c r="E329" s="5">
        <v>2012</v>
      </c>
      <c r="F329" s="4" t="s">
        <v>10</v>
      </c>
      <c r="G329" s="4" t="s">
        <v>11</v>
      </c>
      <c r="H329" s="6" t="s">
        <v>12</v>
      </c>
      <c r="I329" s="4" t="s">
        <v>13</v>
      </c>
      <c r="J329" s="16">
        <v>2</v>
      </c>
      <c r="K329" s="7">
        <v>127478.08</v>
      </c>
      <c r="L329" s="7">
        <v>254956.16</v>
      </c>
      <c r="M329" s="2">
        <v>18737</v>
      </c>
      <c r="N329" s="2">
        <f t="shared" si="58"/>
        <v>37474</v>
      </c>
      <c r="O329" s="2">
        <f t="shared" si="55"/>
        <v>22484.399999999998</v>
      </c>
      <c r="P329" s="2">
        <f t="shared" si="59"/>
        <v>44968.799999999996</v>
      </c>
      <c r="Q329" s="2">
        <f t="shared" si="56"/>
        <v>19111.739999999998</v>
      </c>
      <c r="R329" s="26">
        <f t="shared" si="57"/>
        <v>38223.479999999996</v>
      </c>
      <c r="S329" s="27">
        <f t="shared" si="60"/>
        <v>16244.978999999998</v>
      </c>
      <c r="T329" s="27">
        <f t="shared" si="61"/>
        <v>32489.957999999995</v>
      </c>
      <c r="U329" s="20">
        <f t="shared" si="62"/>
        <v>3248.9957999999997</v>
      </c>
    </row>
    <row r="330" spans="1:21" ht="24" x14ac:dyDescent="0.25">
      <c r="A330" s="3">
        <v>568</v>
      </c>
      <c r="B330" s="3" t="s">
        <v>7</v>
      </c>
      <c r="C330" s="4" t="s">
        <v>675</v>
      </c>
      <c r="D330" s="13" t="s">
        <v>676</v>
      </c>
      <c r="E330" s="5">
        <v>2012</v>
      </c>
      <c r="F330" s="4" t="s">
        <v>10</v>
      </c>
      <c r="G330" s="4" t="s">
        <v>11</v>
      </c>
      <c r="H330" s="6" t="s">
        <v>12</v>
      </c>
      <c r="I330" s="4" t="s">
        <v>13</v>
      </c>
      <c r="J330" s="16">
        <v>10</v>
      </c>
      <c r="K330" s="7">
        <v>9664.0070000000014</v>
      </c>
      <c r="L330" s="7">
        <v>96640.07</v>
      </c>
      <c r="M330" s="2">
        <v>1420</v>
      </c>
      <c r="N330" s="2">
        <f t="shared" si="58"/>
        <v>14200</v>
      </c>
      <c r="O330" s="2">
        <f t="shared" si="55"/>
        <v>1704</v>
      </c>
      <c r="P330" s="2">
        <f t="shared" si="59"/>
        <v>17040</v>
      </c>
      <c r="Q330" s="2">
        <f t="shared" si="56"/>
        <v>1448.3999999999999</v>
      </c>
      <c r="R330" s="26">
        <f t="shared" si="57"/>
        <v>14484</v>
      </c>
      <c r="S330" s="27">
        <f t="shared" si="60"/>
        <v>1231.1399999999999</v>
      </c>
      <c r="T330" s="27">
        <f t="shared" si="61"/>
        <v>12311.4</v>
      </c>
      <c r="U330" s="20">
        <f t="shared" si="62"/>
        <v>1231.1399999999999</v>
      </c>
    </row>
    <row r="331" spans="1:21" ht="24" x14ac:dyDescent="0.25">
      <c r="A331" s="3">
        <v>569</v>
      </c>
      <c r="B331" s="3" t="s">
        <v>7</v>
      </c>
      <c r="C331" s="4" t="s">
        <v>677</v>
      </c>
      <c r="D331" s="13" t="s">
        <v>678</v>
      </c>
      <c r="E331" s="5">
        <v>2012</v>
      </c>
      <c r="F331" s="4" t="s">
        <v>10</v>
      </c>
      <c r="G331" s="4" t="s">
        <v>11</v>
      </c>
      <c r="H331" s="6" t="s">
        <v>12</v>
      </c>
      <c r="I331" s="4" t="s">
        <v>13</v>
      </c>
      <c r="J331" s="16">
        <v>2</v>
      </c>
      <c r="K331" s="7">
        <v>8461.9500000000007</v>
      </c>
      <c r="L331" s="7">
        <v>16923.900000000001</v>
      </c>
      <c r="M331" s="2">
        <v>1244</v>
      </c>
      <c r="N331" s="2">
        <f t="shared" si="58"/>
        <v>2488</v>
      </c>
      <c r="O331" s="2">
        <f t="shared" si="55"/>
        <v>1492.8</v>
      </c>
      <c r="P331" s="2">
        <f t="shared" si="59"/>
        <v>2985.6</v>
      </c>
      <c r="Q331" s="2">
        <f t="shared" si="56"/>
        <v>1268.8799999999999</v>
      </c>
      <c r="R331" s="26">
        <f t="shared" si="57"/>
        <v>2537.7599999999998</v>
      </c>
      <c r="S331" s="27">
        <f t="shared" si="60"/>
        <v>1078.548</v>
      </c>
      <c r="T331" s="27">
        <f t="shared" si="61"/>
        <v>2157.096</v>
      </c>
      <c r="U331" s="20">
        <f t="shared" si="62"/>
        <v>215.70959999999999</v>
      </c>
    </row>
    <row r="332" spans="1:21" ht="24" x14ac:dyDescent="0.25">
      <c r="A332" s="3">
        <v>570</v>
      </c>
      <c r="B332" s="3" t="s">
        <v>7</v>
      </c>
      <c r="C332" s="4" t="s">
        <v>679</v>
      </c>
      <c r="D332" s="13" t="s">
        <v>680</v>
      </c>
      <c r="E332" s="5">
        <v>2013</v>
      </c>
      <c r="F332" s="4" t="s">
        <v>10</v>
      </c>
      <c r="G332" s="4" t="s">
        <v>11</v>
      </c>
      <c r="H332" s="6" t="s">
        <v>12</v>
      </c>
      <c r="I332" s="4" t="s">
        <v>13</v>
      </c>
      <c r="J332" s="16">
        <v>1</v>
      </c>
      <c r="K332" s="7">
        <v>4137.8500000000004</v>
      </c>
      <c r="L332" s="7">
        <v>4137.8500000000004</v>
      </c>
      <c r="M332" s="2">
        <v>875</v>
      </c>
      <c r="N332" s="2">
        <f t="shared" si="58"/>
        <v>875</v>
      </c>
      <c r="O332" s="2">
        <f t="shared" si="55"/>
        <v>1050</v>
      </c>
      <c r="P332" s="2">
        <f t="shared" si="59"/>
        <v>1050</v>
      </c>
      <c r="Q332" s="2">
        <f t="shared" si="56"/>
        <v>892.5</v>
      </c>
      <c r="R332" s="26">
        <f t="shared" si="57"/>
        <v>892.5</v>
      </c>
      <c r="S332" s="27">
        <f t="shared" si="60"/>
        <v>758.62500000000011</v>
      </c>
      <c r="T332" s="27">
        <f t="shared" si="61"/>
        <v>758.62500000000011</v>
      </c>
      <c r="U332" s="20">
        <f t="shared" si="62"/>
        <v>75.862500000000011</v>
      </c>
    </row>
    <row r="333" spans="1:21" ht="24" x14ac:dyDescent="0.25">
      <c r="A333" s="3">
        <v>571</v>
      </c>
      <c r="B333" s="3" t="s">
        <v>7</v>
      </c>
      <c r="C333" s="4" t="s">
        <v>681</v>
      </c>
      <c r="D333" s="13" t="s">
        <v>682</v>
      </c>
      <c r="E333" s="5">
        <v>2013</v>
      </c>
      <c r="F333" s="4" t="s">
        <v>10</v>
      </c>
      <c r="G333" s="4" t="s">
        <v>11</v>
      </c>
      <c r="H333" s="6" t="s">
        <v>12</v>
      </c>
      <c r="I333" s="4" t="s">
        <v>13</v>
      </c>
      <c r="J333" s="16">
        <v>1</v>
      </c>
      <c r="K333" s="7">
        <v>4137.8599999999997</v>
      </c>
      <c r="L333" s="7">
        <v>4137.8599999999997</v>
      </c>
      <c r="M333" s="2">
        <v>875</v>
      </c>
      <c r="N333" s="2">
        <f t="shared" si="58"/>
        <v>875</v>
      </c>
      <c r="O333" s="2">
        <f t="shared" si="55"/>
        <v>1050</v>
      </c>
      <c r="P333" s="2">
        <f t="shared" si="59"/>
        <v>1050</v>
      </c>
      <c r="Q333" s="2">
        <f t="shared" si="56"/>
        <v>892.5</v>
      </c>
      <c r="R333" s="26">
        <f t="shared" si="57"/>
        <v>892.5</v>
      </c>
      <c r="S333" s="27">
        <f t="shared" si="60"/>
        <v>758.62500000000011</v>
      </c>
      <c r="T333" s="27">
        <f t="shared" si="61"/>
        <v>758.62500000000011</v>
      </c>
      <c r="U333" s="20">
        <f t="shared" si="62"/>
        <v>75.862500000000011</v>
      </c>
    </row>
    <row r="334" spans="1:21" ht="24" x14ac:dyDescent="0.25">
      <c r="A334" s="3">
        <v>572</v>
      </c>
      <c r="B334" s="3" t="s">
        <v>7</v>
      </c>
      <c r="C334" s="4" t="s">
        <v>683</v>
      </c>
      <c r="D334" s="13" t="s">
        <v>684</v>
      </c>
      <c r="E334" s="5">
        <v>2012</v>
      </c>
      <c r="F334" s="4" t="s">
        <v>10</v>
      </c>
      <c r="G334" s="4" t="s">
        <v>11</v>
      </c>
      <c r="H334" s="6" t="s">
        <v>12</v>
      </c>
      <c r="I334" s="4" t="s">
        <v>13</v>
      </c>
      <c r="J334" s="16">
        <v>4</v>
      </c>
      <c r="K334" s="7">
        <v>206396.21</v>
      </c>
      <c r="L334" s="7">
        <v>825584.84</v>
      </c>
      <c r="M334" s="2">
        <v>30337</v>
      </c>
      <c r="N334" s="2">
        <f t="shared" si="58"/>
        <v>121348</v>
      </c>
      <c r="O334" s="2">
        <f t="shared" si="55"/>
        <v>36404.400000000001</v>
      </c>
      <c r="P334" s="2">
        <f t="shared" si="59"/>
        <v>145617.60000000001</v>
      </c>
      <c r="Q334" s="2">
        <f t="shared" si="56"/>
        <v>30943.74</v>
      </c>
      <c r="R334" s="26">
        <f t="shared" si="57"/>
        <v>123774.96</v>
      </c>
      <c r="S334" s="27">
        <f t="shared" si="60"/>
        <v>26302.179000000004</v>
      </c>
      <c r="T334" s="27">
        <f t="shared" si="61"/>
        <v>105208.71600000001</v>
      </c>
      <c r="U334" s="20">
        <f t="shared" si="62"/>
        <v>10520.8716</v>
      </c>
    </row>
    <row r="335" spans="1:21" ht="24" x14ac:dyDescent="0.25">
      <c r="A335" s="3">
        <v>573</v>
      </c>
      <c r="B335" s="3" t="s">
        <v>7</v>
      </c>
      <c r="C335" s="4" t="s">
        <v>685</v>
      </c>
      <c r="D335" s="13" t="s">
        <v>686</v>
      </c>
      <c r="E335" s="5">
        <v>2012</v>
      </c>
      <c r="F335" s="4" t="s">
        <v>10</v>
      </c>
      <c r="G335" s="4" t="s">
        <v>11</v>
      </c>
      <c r="H335" s="6" t="s">
        <v>12</v>
      </c>
      <c r="I335" s="4" t="s">
        <v>13</v>
      </c>
      <c r="J335" s="16">
        <v>3</v>
      </c>
      <c r="K335" s="7">
        <v>1105.1066666666668</v>
      </c>
      <c r="L335" s="7">
        <v>3315.32</v>
      </c>
      <c r="M335" s="2">
        <v>162</v>
      </c>
      <c r="N335" s="2">
        <f t="shared" si="58"/>
        <v>486</v>
      </c>
      <c r="O335" s="2">
        <f t="shared" si="55"/>
        <v>194.4</v>
      </c>
      <c r="P335" s="2">
        <f t="shared" si="59"/>
        <v>583.19999999999993</v>
      </c>
      <c r="Q335" s="2">
        <f t="shared" si="56"/>
        <v>165.24</v>
      </c>
      <c r="R335" s="26">
        <f t="shared" si="57"/>
        <v>495.71999999999991</v>
      </c>
      <c r="S335" s="27">
        <f t="shared" si="60"/>
        <v>140.45400000000001</v>
      </c>
      <c r="T335" s="27">
        <f t="shared" si="61"/>
        <v>421.36199999999997</v>
      </c>
      <c r="U335" s="20">
        <f t="shared" si="62"/>
        <v>42.136199999999995</v>
      </c>
    </row>
    <row r="336" spans="1:21" ht="24" x14ac:dyDescent="0.25">
      <c r="A336" s="3">
        <v>574</v>
      </c>
      <c r="B336" s="3" t="s">
        <v>7</v>
      </c>
      <c r="C336" s="4" t="s">
        <v>687</v>
      </c>
      <c r="D336" s="13" t="s">
        <v>688</v>
      </c>
      <c r="E336" s="5">
        <v>2016</v>
      </c>
      <c r="F336" s="4" t="s">
        <v>10</v>
      </c>
      <c r="G336" s="4" t="s">
        <v>11</v>
      </c>
      <c r="H336" s="6" t="s">
        <v>12</v>
      </c>
      <c r="I336" s="4" t="s">
        <v>13</v>
      </c>
      <c r="J336" s="16">
        <v>4</v>
      </c>
      <c r="K336" s="7">
        <v>2306.7460000000001</v>
      </c>
      <c r="L336" s="7" t="e">
        <f>#REF!*K336</f>
        <v>#REF!</v>
      </c>
      <c r="M336" s="2">
        <v>731</v>
      </c>
      <c r="N336" s="2">
        <f t="shared" si="58"/>
        <v>2924</v>
      </c>
      <c r="O336" s="2">
        <f t="shared" si="55"/>
        <v>877.19999999999993</v>
      </c>
      <c r="P336" s="2">
        <f t="shared" si="59"/>
        <v>3508.7999999999997</v>
      </c>
      <c r="Q336" s="2">
        <f t="shared" si="56"/>
        <v>745.61999999999989</v>
      </c>
      <c r="R336" s="26">
        <f t="shared" si="57"/>
        <v>2982.4799999999996</v>
      </c>
      <c r="S336" s="27">
        <f t="shared" si="60"/>
        <v>633.77699999999993</v>
      </c>
      <c r="T336" s="27">
        <f t="shared" si="61"/>
        <v>2535.1079999999997</v>
      </c>
      <c r="U336" s="20">
        <f t="shared" si="62"/>
        <v>253.51079999999996</v>
      </c>
    </row>
    <row r="337" spans="1:21" ht="24" x14ac:dyDescent="0.25">
      <c r="A337" s="3">
        <v>575</v>
      </c>
      <c r="B337" s="3" t="s">
        <v>7</v>
      </c>
      <c r="C337" s="4" t="s">
        <v>689</v>
      </c>
      <c r="D337" s="13" t="s">
        <v>690</v>
      </c>
      <c r="E337" s="5">
        <v>2016</v>
      </c>
      <c r="F337" s="4" t="s">
        <v>10</v>
      </c>
      <c r="G337" s="4" t="s">
        <v>11</v>
      </c>
      <c r="H337" s="6" t="s">
        <v>12</v>
      </c>
      <c r="I337" s="4" t="s">
        <v>13</v>
      </c>
      <c r="J337" s="16">
        <v>37</v>
      </c>
      <c r="K337" s="7">
        <v>3564.7649999999999</v>
      </c>
      <c r="L337" s="7" t="e">
        <f>#REF!*K337</f>
        <v>#REF!</v>
      </c>
      <c r="M337" s="2">
        <v>1130</v>
      </c>
      <c r="N337" s="2">
        <f t="shared" si="58"/>
        <v>41810</v>
      </c>
      <c r="O337" s="2">
        <f t="shared" si="55"/>
        <v>1356</v>
      </c>
      <c r="P337" s="2">
        <f t="shared" si="59"/>
        <v>50172</v>
      </c>
      <c r="Q337" s="2">
        <f t="shared" si="56"/>
        <v>1152.6000000000001</v>
      </c>
      <c r="R337" s="26">
        <f t="shared" si="57"/>
        <v>42646.200000000004</v>
      </c>
      <c r="S337" s="27">
        <f t="shared" si="60"/>
        <v>979.71000000000015</v>
      </c>
      <c r="T337" s="27">
        <f t="shared" si="61"/>
        <v>36249.270000000004</v>
      </c>
      <c r="U337" s="20">
        <f t="shared" si="62"/>
        <v>3624.9270000000001</v>
      </c>
    </row>
    <row r="338" spans="1:21" ht="36" x14ac:dyDescent="0.25">
      <c r="A338" s="3">
        <v>576</v>
      </c>
      <c r="B338" s="3" t="s">
        <v>7</v>
      </c>
      <c r="C338" s="4" t="s">
        <v>691</v>
      </c>
      <c r="D338" s="13" t="s">
        <v>692</v>
      </c>
      <c r="E338" s="5">
        <v>2014</v>
      </c>
      <c r="F338" s="4" t="s">
        <v>10</v>
      </c>
      <c r="G338" s="4" t="s">
        <v>11</v>
      </c>
      <c r="H338" s="6" t="s">
        <v>12</v>
      </c>
      <c r="I338" s="4" t="s">
        <v>13</v>
      </c>
      <c r="J338" s="16">
        <v>1</v>
      </c>
      <c r="K338" s="7">
        <v>6120.09</v>
      </c>
      <c r="L338" s="7">
        <v>6120.09</v>
      </c>
      <c r="M338" s="2">
        <v>1731</v>
      </c>
      <c r="N338" s="2">
        <f t="shared" si="58"/>
        <v>1731</v>
      </c>
      <c r="O338" s="2">
        <f t="shared" si="55"/>
        <v>2077.1999999999998</v>
      </c>
      <c r="P338" s="2">
        <f t="shared" si="59"/>
        <v>2077.1999999999998</v>
      </c>
      <c r="Q338" s="2">
        <f t="shared" si="56"/>
        <v>1765.62</v>
      </c>
      <c r="R338" s="26">
        <f t="shared" si="57"/>
        <v>1765.62</v>
      </c>
      <c r="S338" s="27">
        <f t="shared" si="60"/>
        <v>1500.7769999999998</v>
      </c>
      <c r="T338" s="27">
        <f t="shared" si="61"/>
        <v>1500.7769999999998</v>
      </c>
      <c r="U338" s="20">
        <f t="shared" si="62"/>
        <v>150.07769999999999</v>
      </c>
    </row>
    <row r="339" spans="1:21" ht="24" x14ac:dyDescent="0.25">
      <c r="A339" s="3">
        <v>578</v>
      </c>
      <c r="B339" s="3" t="s">
        <v>7</v>
      </c>
      <c r="C339" s="4" t="s">
        <v>693</v>
      </c>
      <c r="D339" s="13" t="s">
        <v>694</v>
      </c>
      <c r="E339" s="5">
        <v>2014</v>
      </c>
      <c r="F339" s="4" t="s">
        <v>10</v>
      </c>
      <c r="G339" s="4" t="s">
        <v>11</v>
      </c>
      <c r="H339" s="6" t="s">
        <v>12</v>
      </c>
      <c r="I339" s="4" t="s">
        <v>13</v>
      </c>
      <c r="J339" s="16">
        <v>27</v>
      </c>
      <c r="K339" s="7">
        <v>46.40259259259259</v>
      </c>
      <c r="L339" s="7">
        <v>1252.8699999999999</v>
      </c>
      <c r="M339" s="2">
        <v>10</v>
      </c>
      <c r="N339" s="2">
        <f t="shared" si="58"/>
        <v>270</v>
      </c>
      <c r="O339" s="2">
        <f t="shared" si="55"/>
        <v>12</v>
      </c>
      <c r="P339" s="2">
        <f t="shared" si="59"/>
        <v>324</v>
      </c>
      <c r="Q339" s="2">
        <f t="shared" si="56"/>
        <v>10.199999999999999</v>
      </c>
      <c r="R339" s="26">
        <f t="shared" si="57"/>
        <v>275.40000000000003</v>
      </c>
      <c r="S339" s="27">
        <f t="shared" si="60"/>
        <v>8.67</v>
      </c>
      <c r="T339" s="27">
        <f t="shared" si="61"/>
        <v>234.09000000000003</v>
      </c>
      <c r="U339" s="20">
        <f t="shared" si="62"/>
        <v>23.409000000000006</v>
      </c>
    </row>
    <row r="340" spans="1:21" ht="24" x14ac:dyDescent="0.25">
      <c r="A340" s="3">
        <v>579</v>
      </c>
      <c r="B340" s="3" t="s">
        <v>7</v>
      </c>
      <c r="C340" s="4" t="s">
        <v>695</v>
      </c>
      <c r="D340" s="13" t="s">
        <v>696</v>
      </c>
      <c r="E340" s="5">
        <v>2014</v>
      </c>
      <c r="F340" s="4" t="s">
        <v>10</v>
      </c>
      <c r="G340" s="4" t="s">
        <v>11</v>
      </c>
      <c r="H340" s="6" t="s">
        <v>12</v>
      </c>
      <c r="I340" s="4" t="s">
        <v>13</v>
      </c>
      <c r="J340" s="16">
        <v>4</v>
      </c>
      <c r="K340" s="7">
        <v>46.402500000000003</v>
      </c>
      <c r="L340" s="14">
        <v>185.61</v>
      </c>
      <c r="M340" s="2">
        <v>10</v>
      </c>
      <c r="N340" s="2">
        <f t="shared" si="58"/>
        <v>40</v>
      </c>
      <c r="O340" s="2">
        <f t="shared" si="55"/>
        <v>12</v>
      </c>
      <c r="P340" s="2">
        <f t="shared" si="59"/>
        <v>48</v>
      </c>
      <c r="Q340" s="2">
        <f t="shared" si="56"/>
        <v>10.199999999999999</v>
      </c>
      <c r="R340" s="26">
        <f t="shared" si="57"/>
        <v>40.799999999999997</v>
      </c>
      <c r="S340" s="27">
        <f t="shared" si="60"/>
        <v>8.67</v>
      </c>
      <c r="T340" s="27">
        <f t="shared" si="61"/>
        <v>34.68</v>
      </c>
      <c r="U340" s="20">
        <f t="shared" si="62"/>
        <v>3.468</v>
      </c>
    </row>
    <row r="341" spans="1:21" ht="24" x14ac:dyDescent="0.25">
      <c r="A341" s="3">
        <v>580</v>
      </c>
      <c r="B341" s="3" t="s">
        <v>7</v>
      </c>
      <c r="C341" s="4" t="s">
        <v>697</v>
      </c>
      <c r="D341" s="13" t="s">
        <v>698</v>
      </c>
      <c r="E341" s="5">
        <v>2014</v>
      </c>
      <c r="F341" s="4" t="s">
        <v>10</v>
      </c>
      <c r="G341" s="4" t="s">
        <v>11</v>
      </c>
      <c r="H341" s="6" t="s">
        <v>12</v>
      </c>
      <c r="I341" s="4" t="s">
        <v>13</v>
      </c>
      <c r="J341" s="16">
        <v>4</v>
      </c>
      <c r="K341" s="7">
        <v>13.01</v>
      </c>
      <c r="L341" s="14">
        <v>52.04</v>
      </c>
      <c r="M341" s="2">
        <v>4</v>
      </c>
      <c r="N341" s="2">
        <f t="shared" si="58"/>
        <v>16</v>
      </c>
      <c r="O341" s="2">
        <f t="shared" si="55"/>
        <v>4.8</v>
      </c>
      <c r="P341" s="2">
        <f t="shared" si="59"/>
        <v>19.2</v>
      </c>
      <c r="Q341" s="2">
        <f t="shared" si="56"/>
        <v>4.08</v>
      </c>
      <c r="R341" s="26">
        <f t="shared" si="57"/>
        <v>16.32</v>
      </c>
      <c r="S341" s="27">
        <f t="shared" si="60"/>
        <v>3.4680000000000004</v>
      </c>
      <c r="T341" s="27">
        <f t="shared" si="61"/>
        <v>13.872000000000002</v>
      </c>
      <c r="U341" s="20">
        <f t="shared" si="62"/>
        <v>1.3872</v>
      </c>
    </row>
    <row r="342" spans="1:21" ht="24" x14ac:dyDescent="0.25">
      <c r="A342" s="3">
        <v>581</v>
      </c>
      <c r="B342" s="3" t="s">
        <v>7</v>
      </c>
      <c r="C342" s="4" t="s">
        <v>699</v>
      </c>
      <c r="D342" s="13" t="s">
        <v>700</v>
      </c>
      <c r="E342" s="5">
        <v>2014</v>
      </c>
      <c r="F342" s="4" t="s">
        <v>10</v>
      </c>
      <c r="G342" s="4" t="s">
        <v>11</v>
      </c>
      <c r="H342" s="6" t="s">
        <v>12</v>
      </c>
      <c r="I342" s="4" t="s">
        <v>13</v>
      </c>
      <c r="J342" s="16">
        <v>1</v>
      </c>
      <c r="K342" s="7">
        <v>13.01</v>
      </c>
      <c r="L342" s="14">
        <v>13.01</v>
      </c>
      <c r="M342" s="2">
        <v>4</v>
      </c>
      <c r="N342" s="2">
        <f t="shared" si="58"/>
        <v>4</v>
      </c>
      <c r="O342" s="2">
        <f t="shared" si="55"/>
        <v>4.8</v>
      </c>
      <c r="P342" s="2">
        <f t="shared" si="59"/>
        <v>4.8</v>
      </c>
      <c r="Q342" s="2">
        <f t="shared" si="56"/>
        <v>4.08</v>
      </c>
      <c r="R342" s="26">
        <f t="shared" si="57"/>
        <v>4.08</v>
      </c>
      <c r="S342" s="27">
        <f t="shared" si="60"/>
        <v>3.4680000000000004</v>
      </c>
      <c r="T342" s="27">
        <f t="shared" si="61"/>
        <v>3.4680000000000004</v>
      </c>
      <c r="U342" s="20">
        <f t="shared" si="62"/>
        <v>0.3468</v>
      </c>
    </row>
    <row r="343" spans="1:21" ht="48" x14ac:dyDescent="0.25">
      <c r="A343" s="3">
        <v>582</v>
      </c>
      <c r="B343" s="3" t="s">
        <v>7</v>
      </c>
      <c r="C343" s="4" t="s">
        <v>701</v>
      </c>
      <c r="D343" s="13" t="s">
        <v>702</v>
      </c>
      <c r="E343" s="5">
        <v>2014</v>
      </c>
      <c r="F343" s="4" t="s">
        <v>10</v>
      </c>
      <c r="G343" s="4" t="s">
        <v>11</v>
      </c>
      <c r="H343" s="6" t="s">
        <v>12</v>
      </c>
      <c r="I343" s="4" t="s">
        <v>13</v>
      </c>
      <c r="J343" s="16">
        <v>1</v>
      </c>
      <c r="K343" s="7">
        <v>76289.72</v>
      </c>
      <c r="L343" s="7">
        <v>76289.72</v>
      </c>
      <c r="M343" s="2">
        <v>21573</v>
      </c>
      <c r="N343" s="2">
        <f t="shared" si="58"/>
        <v>21573</v>
      </c>
      <c r="O343" s="2">
        <f t="shared" si="55"/>
        <v>25887.599999999999</v>
      </c>
      <c r="P343" s="2">
        <f t="shared" si="59"/>
        <v>25887.599999999999</v>
      </c>
      <c r="Q343" s="2">
        <f t="shared" si="56"/>
        <v>22004.46</v>
      </c>
      <c r="R343" s="26">
        <f t="shared" si="57"/>
        <v>22004.46</v>
      </c>
      <c r="S343" s="27">
        <f t="shared" si="60"/>
        <v>18703.791000000001</v>
      </c>
      <c r="T343" s="27">
        <f t="shared" si="61"/>
        <v>18703.791000000001</v>
      </c>
      <c r="U343" s="20">
        <f t="shared" si="62"/>
        <v>1870.3791000000001</v>
      </c>
    </row>
    <row r="344" spans="1:21" ht="24" x14ac:dyDescent="0.25">
      <c r="A344" s="3">
        <v>583</v>
      </c>
      <c r="B344" s="3" t="s">
        <v>7</v>
      </c>
      <c r="C344" s="4" t="s">
        <v>703</v>
      </c>
      <c r="D344" s="13" t="s">
        <v>704</v>
      </c>
      <c r="E344" s="5">
        <v>2014</v>
      </c>
      <c r="F344" s="4" t="s">
        <v>10</v>
      </c>
      <c r="G344" s="4" t="s">
        <v>11</v>
      </c>
      <c r="H344" s="6" t="s">
        <v>12</v>
      </c>
      <c r="I344" s="4" t="s">
        <v>13</v>
      </c>
      <c r="J344" s="16">
        <v>25</v>
      </c>
      <c r="K344" s="7">
        <v>1599.806</v>
      </c>
      <c r="L344" s="7">
        <v>39995.15</v>
      </c>
      <c r="M344" s="2">
        <v>452</v>
      </c>
      <c r="N344" s="2">
        <f t="shared" si="58"/>
        <v>11300</v>
      </c>
      <c r="O344" s="2">
        <f t="shared" si="55"/>
        <v>542.4</v>
      </c>
      <c r="P344" s="2">
        <f t="shared" si="59"/>
        <v>13560</v>
      </c>
      <c r="Q344" s="2">
        <f t="shared" si="56"/>
        <v>461.03999999999996</v>
      </c>
      <c r="R344" s="26">
        <f t="shared" si="57"/>
        <v>11526</v>
      </c>
      <c r="S344" s="27">
        <f t="shared" si="60"/>
        <v>391.88399999999996</v>
      </c>
      <c r="T344" s="27">
        <f t="shared" si="61"/>
        <v>9797.1</v>
      </c>
      <c r="U344" s="20">
        <f t="shared" si="62"/>
        <v>979.71</v>
      </c>
    </row>
    <row r="345" spans="1:21" ht="24" x14ac:dyDescent="0.25">
      <c r="A345" s="3">
        <v>586</v>
      </c>
      <c r="B345" s="3" t="s">
        <v>7</v>
      </c>
      <c r="C345" s="4" t="s">
        <v>705</v>
      </c>
      <c r="D345" s="13" t="s">
        <v>706</v>
      </c>
      <c r="E345" s="5">
        <v>2014</v>
      </c>
      <c r="F345" s="4" t="s">
        <v>10</v>
      </c>
      <c r="G345" s="4" t="s">
        <v>11</v>
      </c>
      <c r="H345" s="6" t="s">
        <v>12</v>
      </c>
      <c r="I345" s="4" t="s">
        <v>13</v>
      </c>
      <c r="J345" s="16">
        <v>1</v>
      </c>
      <c r="K345" s="7">
        <v>19535.830000000002</v>
      </c>
      <c r="L345" s="7">
        <v>19535.830000000002</v>
      </c>
      <c r="M345" s="2">
        <v>5524</v>
      </c>
      <c r="N345" s="2">
        <f t="shared" si="58"/>
        <v>5524</v>
      </c>
      <c r="O345" s="2">
        <f t="shared" si="55"/>
        <v>6628.8</v>
      </c>
      <c r="P345" s="2">
        <f t="shared" si="59"/>
        <v>6628.8</v>
      </c>
      <c r="Q345" s="2">
        <f t="shared" si="56"/>
        <v>5634.48</v>
      </c>
      <c r="R345" s="26">
        <f t="shared" si="57"/>
        <v>5634.48</v>
      </c>
      <c r="S345" s="27">
        <f t="shared" si="60"/>
        <v>4789.3079999999991</v>
      </c>
      <c r="T345" s="27">
        <f t="shared" si="61"/>
        <v>4789.3079999999991</v>
      </c>
      <c r="U345" s="20">
        <f t="shared" si="62"/>
        <v>478.93079999999992</v>
      </c>
    </row>
    <row r="346" spans="1:21" ht="24" x14ac:dyDescent="0.25">
      <c r="A346" s="3">
        <v>587</v>
      </c>
      <c r="B346" s="3" t="s">
        <v>7</v>
      </c>
      <c r="C346" s="4" t="s">
        <v>707</v>
      </c>
      <c r="D346" s="13" t="s">
        <v>708</v>
      </c>
      <c r="E346" s="5">
        <v>2014</v>
      </c>
      <c r="F346" s="4" t="s">
        <v>10</v>
      </c>
      <c r="G346" s="4" t="s">
        <v>11</v>
      </c>
      <c r="H346" s="6" t="s">
        <v>12</v>
      </c>
      <c r="I346" s="4" t="s">
        <v>13</v>
      </c>
      <c r="J346" s="16">
        <v>2</v>
      </c>
      <c r="K346" s="7">
        <v>3559.2</v>
      </c>
      <c r="L346" s="7">
        <v>7118.4</v>
      </c>
      <c r="M346" s="2">
        <v>1006</v>
      </c>
      <c r="N346" s="2">
        <f t="shared" si="58"/>
        <v>2012</v>
      </c>
      <c r="O346" s="2">
        <f t="shared" si="55"/>
        <v>1207.2</v>
      </c>
      <c r="P346" s="2">
        <f t="shared" si="59"/>
        <v>2414.4</v>
      </c>
      <c r="Q346" s="2">
        <f t="shared" si="56"/>
        <v>1026.1200000000001</v>
      </c>
      <c r="R346" s="26">
        <f t="shared" si="57"/>
        <v>2052.2400000000002</v>
      </c>
      <c r="S346" s="27">
        <f t="shared" si="60"/>
        <v>872.202</v>
      </c>
      <c r="T346" s="27">
        <f t="shared" si="61"/>
        <v>1744.404</v>
      </c>
      <c r="U346" s="20">
        <f t="shared" si="62"/>
        <v>174.44040000000001</v>
      </c>
    </row>
    <row r="347" spans="1:21" ht="24" x14ac:dyDescent="0.25">
      <c r="A347" s="3">
        <v>588</v>
      </c>
      <c r="B347" s="3" t="s">
        <v>7</v>
      </c>
      <c r="C347" s="4" t="s">
        <v>709</v>
      </c>
      <c r="D347" s="13" t="s">
        <v>710</v>
      </c>
      <c r="E347" s="5">
        <v>2014</v>
      </c>
      <c r="F347" s="4" t="s">
        <v>10</v>
      </c>
      <c r="G347" s="4" t="s">
        <v>11</v>
      </c>
      <c r="H347" s="6" t="s">
        <v>12</v>
      </c>
      <c r="I347" s="4" t="s">
        <v>13</v>
      </c>
      <c r="J347" s="16">
        <v>1</v>
      </c>
      <c r="K347" s="7">
        <v>14345.42</v>
      </c>
      <c r="L347" s="7">
        <v>14345.42</v>
      </c>
      <c r="M347" s="2">
        <v>4057</v>
      </c>
      <c r="N347" s="2">
        <f t="shared" si="58"/>
        <v>4057</v>
      </c>
      <c r="O347" s="2">
        <f t="shared" si="55"/>
        <v>4868.3999999999996</v>
      </c>
      <c r="P347" s="2">
        <f t="shared" si="59"/>
        <v>4868.3999999999996</v>
      </c>
      <c r="Q347" s="2">
        <f t="shared" si="56"/>
        <v>4138.1399999999994</v>
      </c>
      <c r="R347" s="26">
        <f t="shared" si="57"/>
        <v>4138.1399999999994</v>
      </c>
      <c r="S347" s="27">
        <f t="shared" si="60"/>
        <v>3517.4189999999994</v>
      </c>
      <c r="T347" s="27">
        <f t="shared" si="61"/>
        <v>3517.4189999999994</v>
      </c>
      <c r="U347" s="20">
        <f t="shared" si="62"/>
        <v>351.74189999999999</v>
      </c>
    </row>
    <row r="348" spans="1:21" ht="24" x14ac:dyDescent="0.25">
      <c r="A348" s="3">
        <v>589</v>
      </c>
      <c r="B348" s="3" t="s">
        <v>7</v>
      </c>
      <c r="C348" s="4" t="s">
        <v>711</v>
      </c>
      <c r="D348" s="13" t="s">
        <v>712</v>
      </c>
      <c r="E348" s="5">
        <v>2012</v>
      </c>
      <c r="F348" s="4" t="s">
        <v>10</v>
      </c>
      <c r="G348" s="4" t="s">
        <v>11</v>
      </c>
      <c r="H348" s="6" t="s">
        <v>12</v>
      </c>
      <c r="I348" s="4" t="s">
        <v>13</v>
      </c>
      <c r="J348" s="16">
        <v>1</v>
      </c>
      <c r="K348" s="7">
        <v>815.79</v>
      </c>
      <c r="L348" s="14">
        <v>815.79</v>
      </c>
      <c r="M348" s="2">
        <v>120</v>
      </c>
      <c r="N348" s="2">
        <f t="shared" si="58"/>
        <v>120</v>
      </c>
      <c r="O348" s="2">
        <f t="shared" si="55"/>
        <v>144</v>
      </c>
      <c r="P348" s="2">
        <f t="shared" si="59"/>
        <v>144</v>
      </c>
      <c r="Q348" s="2">
        <f t="shared" si="56"/>
        <v>122.39999999999999</v>
      </c>
      <c r="R348" s="26">
        <f t="shared" si="57"/>
        <v>122.39999999999999</v>
      </c>
      <c r="S348" s="27">
        <f t="shared" si="60"/>
        <v>104.03999999999999</v>
      </c>
      <c r="T348" s="27">
        <f t="shared" si="61"/>
        <v>104.03999999999999</v>
      </c>
      <c r="U348" s="20">
        <f t="shared" si="62"/>
        <v>10.404</v>
      </c>
    </row>
    <row r="349" spans="1:21" ht="24" x14ac:dyDescent="0.25">
      <c r="A349" s="3">
        <v>590</v>
      </c>
      <c r="B349" s="3" t="s">
        <v>7</v>
      </c>
      <c r="C349" s="4" t="s">
        <v>713</v>
      </c>
      <c r="D349" s="13" t="s">
        <v>714</v>
      </c>
      <c r="E349" s="5">
        <v>2014</v>
      </c>
      <c r="F349" s="4" t="s">
        <v>10</v>
      </c>
      <c r="G349" s="4" t="s">
        <v>11</v>
      </c>
      <c r="H349" s="6" t="s">
        <v>12</v>
      </c>
      <c r="I349" s="4" t="s">
        <v>215</v>
      </c>
      <c r="J349" s="16">
        <v>1.7999999999999999E-2</v>
      </c>
      <c r="K349" s="7">
        <v>12496.666666666668</v>
      </c>
      <c r="L349" s="14">
        <v>224.94</v>
      </c>
      <c r="M349" s="2">
        <v>3534</v>
      </c>
      <c r="N349" s="2">
        <f t="shared" si="58"/>
        <v>63.611999999999995</v>
      </c>
      <c r="O349" s="2">
        <f t="shared" si="55"/>
        <v>4240.8</v>
      </c>
      <c r="P349" s="2">
        <f t="shared" si="59"/>
        <v>76.334399999999988</v>
      </c>
      <c r="Q349" s="2">
        <f t="shared" si="56"/>
        <v>3604.6800000000003</v>
      </c>
      <c r="R349" s="26">
        <f t="shared" si="57"/>
        <v>64.884239999999991</v>
      </c>
      <c r="S349" s="27">
        <f t="shared" si="60"/>
        <v>3063.9780000000005</v>
      </c>
      <c r="T349" s="27">
        <f t="shared" si="61"/>
        <v>55.151603999999992</v>
      </c>
      <c r="U349" s="20">
        <f t="shared" si="62"/>
        <v>5.5151603999999992</v>
      </c>
    </row>
    <row r="350" spans="1:21" ht="24" x14ac:dyDescent="0.25">
      <c r="A350" s="3">
        <v>591</v>
      </c>
      <c r="B350" s="3" t="s">
        <v>7</v>
      </c>
      <c r="C350" s="4" t="s">
        <v>715</v>
      </c>
      <c r="D350" s="13" t="s">
        <v>716</v>
      </c>
      <c r="E350" s="5">
        <v>2012</v>
      </c>
      <c r="F350" s="4" t="s">
        <v>10</v>
      </c>
      <c r="G350" s="4" t="s">
        <v>11</v>
      </c>
      <c r="H350" s="6" t="s">
        <v>12</v>
      </c>
      <c r="I350" s="4" t="s">
        <v>215</v>
      </c>
      <c r="J350" s="16">
        <v>3</v>
      </c>
      <c r="K350" s="7">
        <v>93452.56</v>
      </c>
      <c r="L350" s="7">
        <v>280357.68</v>
      </c>
      <c r="M350" s="2">
        <v>13736</v>
      </c>
      <c r="N350" s="2">
        <f t="shared" si="58"/>
        <v>41208</v>
      </c>
      <c r="O350" s="2">
        <f t="shared" si="55"/>
        <v>16483.2</v>
      </c>
      <c r="P350" s="2">
        <f t="shared" si="59"/>
        <v>49449.599999999999</v>
      </c>
      <c r="Q350" s="2">
        <f t="shared" si="56"/>
        <v>14010.72</v>
      </c>
      <c r="R350" s="26">
        <f t="shared" si="57"/>
        <v>42032.159999999996</v>
      </c>
      <c r="S350" s="27">
        <f t="shared" si="60"/>
        <v>11909.112000000001</v>
      </c>
      <c r="T350" s="27">
        <f t="shared" si="61"/>
        <v>35727.335999999996</v>
      </c>
      <c r="U350" s="20">
        <f t="shared" si="62"/>
        <v>3572.7335999999996</v>
      </c>
    </row>
    <row r="351" spans="1:21" ht="24" x14ac:dyDescent="0.25">
      <c r="A351" s="3">
        <v>592</v>
      </c>
      <c r="B351" s="3" t="s">
        <v>7</v>
      </c>
      <c r="C351" s="4" t="s">
        <v>717</v>
      </c>
      <c r="D351" s="13" t="s">
        <v>718</v>
      </c>
      <c r="E351" s="5">
        <v>2014</v>
      </c>
      <c r="F351" s="4" t="s">
        <v>10</v>
      </c>
      <c r="G351" s="4" t="s">
        <v>11</v>
      </c>
      <c r="H351" s="6" t="s">
        <v>12</v>
      </c>
      <c r="I351" s="4" t="s">
        <v>215</v>
      </c>
      <c r="J351" s="16">
        <v>0.16</v>
      </c>
      <c r="K351" s="7">
        <v>40949.625</v>
      </c>
      <c r="L351" s="7">
        <v>6551.94</v>
      </c>
      <c r="M351" s="2">
        <v>11579</v>
      </c>
      <c r="N351" s="2">
        <f t="shared" si="58"/>
        <v>1852.64</v>
      </c>
      <c r="O351" s="2">
        <f t="shared" si="55"/>
        <v>13894.8</v>
      </c>
      <c r="P351" s="2">
        <f t="shared" si="59"/>
        <v>2223.1680000000001</v>
      </c>
      <c r="Q351" s="2">
        <f t="shared" si="56"/>
        <v>11810.579999999998</v>
      </c>
      <c r="R351" s="26">
        <f t="shared" si="57"/>
        <v>1889.6928</v>
      </c>
      <c r="S351" s="27">
        <f t="shared" si="60"/>
        <v>10038.992999999999</v>
      </c>
      <c r="T351" s="27">
        <f t="shared" si="61"/>
        <v>1606.2388799999999</v>
      </c>
      <c r="U351" s="20">
        <f t="shared" si="62"/>
        <v>160.62388799999997</v>
      </c>
    </row>
    <row r="352" spans="1:21" ht="24" x14ac:dyDescent="0.25">
      <c r="A352" s="3">
        <v>593</v>
      </c>
      <c r="B352" s="3" t="s">
        <v>7</v>
      </c>
      <c r="C352" s="4" t="s">
        <v>719</v>
      </c>
      <c r="D352" s="13" t="s">
        <v>720</v>
      </c>
      <c r="E352" s="5">
        <v>2012</v>
      </c>
      <c r="F352" s="4" t="s">
        <v>10</v>
      </c>
      <c r="G352" s="4" t="s">
        <v>11</v>
      </c>
      <c r="H352" s="6" t="s">
        <v>12</v>
      </c>
      <c r="I352" s="4" t="s">
        <v>215</v>
      </c>
      <c r="J352" s="16">
        <v>0.106</v>
      </c>
      <c r="K352" s="7">
        <v>11111.698113207547</v>
      </c>
      <c r="L352" s="7">
        <v>1177.8399999999999</v>
      </c>
      <c r="M352" s="2">
        <v>1633</v>
      </c>
      <c r="N352" s="2">
        <f t="shared" si="58"/>
        <v>173.09799999999998</v>
      </c>
      <c r="O352" s="2">
        <f t="shared" si="55"/>
        <v>1959.6</v>
      </c>
      <c r="P352" s="2">
        <f t="shared" si="59"/>
        <v>207.71759999999998</v>
      </c>
      <c r="Q352" s="2">
        <f t="shared" si="56"/>
        <v>1665.66</v>
      </c>
      <c r="R352" s="26">
        <f t="shared" si="57"/>
        <v>176.55995999999996</v>
      </c>
      <c r="S352" s="27">
        <f t="shared" si="60"/>
        <v>1415.8110000000001</v>
      </c>
      <c r="T352" s="27">
        <f t="shared" si="61"/>
        <v>150.07596599999997</v>
      </c>
      <c r="U352" s="20">
        <f t="shared" si="62"/>
        <v>15.007596599999998</v>
      </c>
    </row>
    <row r="353" spans="1:21" ht="24" x14ac:dyDescent="0.25">
      <c r="A353" s="3">
        <v>594</v>
      </c>
      <c r="B353" s="3" t="s">
        <v>7</v>
      </c>
      <c r="C353" s="4" t="s">
        <v>721</v>
      </c>
      <c r="D353" s="13" t="s">
        <v>722</v>
      </c>
      <c r="E353" s="5">
        <v>2012</v>
      </c>
      <c r="F353" s="4" t="s">
        <v>10</v>
      </c>
      <c r="G353" s="4" t="s">
        <v>11</v>
      </c>
      <c r="H353" s="6" t="s">
        <v>12</v>
      </c>
      <c r="I353" s="4" t="s">
        <v>215</v>
      </c>
      <c r="J353" s="16">
        <v>7.0000000000000007E-2</v>
      </c>
      <c r="K353" s="7">
        <v>51911.142857142855</v>
      </c>
      <c r="L353" s="7">
        <v>3633.78</v>
      </c>
      <c r="M353" s="2">
        <v>7630</v>
      </c>
      <c r="N353" s="2">
        <f t="shared" si="58"/>
        <v>534.1</v>
      </c>
      <c r="O353" s="2">
        <f t="shared" si="55"/>
        <v>9156</v>
      </c>
      <c r="P353" s="2">
        <f t="shared" si="59"/>
        <v>640.91999999999996</v>
      </c>
      <c r="Q353" s="2">
        <f t="shared" si="56"/>
        <v>7782.6</v>
      </c>
      <c r="R353" s="26">
        <f t="shared" si="57"/>
        <v>544.78199999999993</v>
      </c>
      <c r="S353" s="27">
        <f t="shared" si="60"/>
        <v>6615.2100000000009</v>
      </c>
      <c r="T353" s="27">
        <f t="shared" si="61"/>
        <v>463.06469999999996</v>
      </c>
      <c r="U353" s="20">
        <f t="shared" si="62"/>
        <v>46.306469999999997</v>
      </c>
    </row>
    <row r="354" spans="1:21" ht="24" x14ac:dyDescent="0.25">
      <c r="A354" s="3">
        <v>595</v>
      </c>
      <c r="B354" s="3" t="s">
        <v>7</v>
      </c>
      <c r="C354" s="4" t="s">
        <v>723</v>
      </c>
      <c r="D354" s="13" t="s">
        <v>724</v>
      </c>
      <c r="E354" s="5">
        <v>2014</v>
      </c>
      <c r="F354" s="4" t="s">
        <v>10</v>
      </c>
      <c r="G354" s="4" t="s">
        <v>11</v>
      </c>
      <c r="H354" s="6" t="s">
        <v>12</v>
      </c>
      <c r="I354" s="4" t="s">
        <v>215</v>
      </c>
      <c r="J354" s="16">
        <v>0.5</v>
      </c>
      <c r="K354" s="7">
        <v>3280.22</v>
      </c>
      <c r="L354" s="7">
        <v>1640.11</v>
      </c>
      <c r="M354" s="2">
        <v>928</v>
      </c>
      <c r="N354" s="2">
        <f t="shared" si="58"/>
        <v>464</v>
      </c>
      <c r="O354" s="2">
        <f t="shared" si="55"/>
        <v>1113.5999999999999</v>
      </c>
      <c r="P354" s="2">
        <f t="shared" si="59"/>
        <v>556.79999999999995</v>
      </c>
      <c r="Q354" s="2">
        <f t="shared" si="56"/>
        <v>946.56</v>
      </c>
      <c r="R354" s="26">
        <f t="shared" si="57"/>
        <v>473.28</v>
      </c>
      <c r="S354" s="27">
        <f t="shared" si="60"/>
        <v>804.57600000000002</v>
      </c>
      <c r="T354" s="27">
        <f t="shared" si="61"/>
        <v>402.28800000000001</v>
      </c>
      <c r="U354" s="20">
        <f t="shared" si="62"/>
        <v>40.2288</v>
      </c>
    </row>
    <row r="355" spans="1:21" ht="24" x14ac:dyDescent="0.25">
      <c r="A355" s="3">
        <v>596</v>
      </c>
      <c r="B355" s="3" t="s">
        <v>7</v>
      </c>
      <c r="C355" s="4" t="s">
        <v>725</v>
      </c>
      <c r="D355" s="13" t="s">
        <v>726</v>
      </c>
      <c r="E355" s="5">
        <v>2012</v>
      </c>
      <c r="F355" s="4" t="s">
        <v>10</v>
      </c>
      <c r="G355" s="4" t="s">
        <v>11</v>
      </c>
      <c r="H355" s="6" t="s">
        <v>12</v>
      </c>
      <c r="I355" s="4" t="s">
        <v>215</v>
      </c>
      <c r="J355" s="16">
        <v>2</v>
      </c>
      <c r="K355" s="7">
        <v>2822.665</v>
      </c>
      <c r="L355" s="7">
        <v>5645.33</v>
      </c>
      <c r="M355" s="2">
        <v>415</v>
      </c>
      <c r="N355" s="2">
        <f t="shared" si="58"/>
        <v>830</v>
      </c>
      <c r="O355" s="2">
        <f t="shared" si="55"/>
        <v>498</v>
      </c>
      <c r="P355" s="2">
        <f t="shared" si="59"/>
        <v>996</v>
      </c>
      <c r="Q355" s="2">
        <f t="shared" si="56"/>
        <v>423.3</v>
      </c>
      <c r="R355" s="26">
        <f t="shared" si="57"/>
        <v>846.6</v>
      </c>
      <c r="S355" s="27">
        <f t="shared" si="60"/>
        <v>359.80500000000006</v>
      </c>
      <c r="T355" s="27">
        <f t="shared" si="61"/>
        <v>719.61000000000013</v>
      </c>
      <c r="U355" s="20">
        <f t="shared" si="62"/>
        <v>71.961000000000013</v>
      </c>
    </row>
    <row r="356" spans="1:21" ht="24" x14ac:dyDescent="0.25">
      <c r="A356" s="3">
        <v>598</v>
      </c>
      <c r="B356" s="3" t="s">
        <v>7</v>
      </c>
      <c r="C356" s="4" t="s">
        <v>727</v>
      </c>
      <c r="D356" s="13" t="s">
        <v>728</v>
      </c>
      <c r="E356" s="5">
        <v>2012</v>
      </c>
      <c r="F356" s="4" t="s">
        <v>10</v>
      </c>
      <c r="G356" s="4" t="s">
        <v>11</v>
      </c>
      <c r="H356" s="6" t="s">
        <v>12</v>
      </c>
      <c r="I356" s="4" t="s">
        <v>13</v>
      </c>
      <c r="J356" s="16">
        <v>5</v>
      </c>
      <c r="K356" s="7">
        <v>4721.9440000000004</v>
      </c>
      <c r="L356" s="7">
        <v>23609.72</v>
      </c>
      <c r="M356" s="2">
        <v>694</v>
      </c>
      <c r="N356" s="2">
        <f t="shared" si="58"/>
        <v>3470</v>
      </c>
      <c r="O356" s="2">
        <f t="shared" si="55"/>
        <v>832.8</v>
      </c>
      <c r="P356" s="2">
        <f t="shared" si="59"/>
        <v>4164</v>
      </c>
      <c r="Q356" s="2">
        <f t="shared" si="56"/>
        <v>707.88</v>
      </c>
      <c r="R356" s="26">
        <f t="shared" si="57"/>
        <v>3539.4</v>
      </c>
      <c r="S356" s="27">
        <f t="shared" si="60"/>
        <v>601.69799999999998</v>
      </c>
      <c r="T356" s="27">
        <f t="shared" si="61"/>
        <v>3008.49</v>
      </c>
      <c r="U356" s="20">
        <f t="shared" si="62"/>
        <v>300.84899999999999</v>
      </c>
    </row>
    <row r="357" spans="1:21" ht="24" x14ac:dyDescent="0.25">
      <c r="A357" s="3">
        <v>599</v>
      </c>
      <c r="B357" s="3" t="s">
        <v>7</v>
      </c>
      <c r="C357" s="4" t="s">
        <v>729</v>
      </c>
      <c r="D357" s="13" t="s">
        <v>730</v>
      </c>
      <c r="E357" s="5">
        <v>2012</v>
      </c>
      <c r="F357" s="4" t="s">
        <v>10</v>
      </c>
      <c r="G357" s="4" t="s">
        <v>11</v>
      </c>
      <c r="H357" s="6" t="s">
        <v>12</v>
      </c>
      <c r="I357" s="4" t="s">
        <v>13</v>
      </c>
      <c r="J357" s="16">
        <v>24</v>
      </c>
      <c r="K357" s="7">
        <v>281.66750000000002</v>
      </c>
      <c r="L357" s="7">
        <v>6760.02</v>
      </c>
      <c r="M357" s="2">
        <v>41</v>
      </c>
      <c r="N357" s="2">
        <f t="shared" si="58"/>
        <v>984</v>
      </c>
      <c r="O357" s="2">
        <f t="shared" si="55"/>
        <v>49.199999999999996</v>
      </c>
      <c r="P357" s="2">
        <f t="shared" si="59"/>
        <v>1180.8</v>
      </c>
      <c r="Q357" s="2">
        <f t="shared" si="56"/>
        <v>41.819999999999993</v>
      </c>
      <c r="R357" s="26">
        <f t="shared" si="57"/>
        <v>1003.68</v>
      </c>
      <c r="S357" s="27">
        <f t="shared" si="60"/>
        <v>35.54699999999999</v>
      </c>
      <c r="T357" s="27">
        <f t="shared" si="61"/>
        <v>853.12799999999993</v>
      </c>
      <c r="U357" s="20">
        <f t="shared" si="62"/>
        <v>85.312799999999982</v>
      </c>
    </row>
    <row r="358" spans="1:21" ht="24" x14ac:dyDescent="0.25">
      <c r="A358" s="3">
        <v>600</v>
      </c>
      <c r="B358" s="3" t="s">
        <v>7</v>
      </c>
      <c r="C358" s="4" t="s">
        <v>731</v>
      </c>
      <c r="D358" s="13" t="s">
        <v>732</v>
      </c>
      <c r="E358" s="5">
        <v>2012</v>
      </c>
      <c r="F358" s="4" t="s">
        <v>10</v>
      </c>
      <c r="G358" s="4" t="s">
        <v>11</v>
      </c>
      <c r="H358" s="6" t="s">
        <v>12</v>
      </c>
      <c r="I358" s="4" t="s">
        <v>13</v>
      </c>
      <c r="J358" s="16">
        <v>20</v>
      </c>
      <c r="K358" s="7">
        <v>281.66750000000002</v>
      </c>
      <c r="L358" s="7">
        <v>5633.35</v>
      </c>
      <c r="M358" s="2">
        <v>41</v>
      </c>
      <c r="N358" s="2">
        <f t="shared" si="58"/>
        <v>820</v>
      </c>
      <c r="O358" s="2">
        <f t="shared" si="55"/>
        <v>49.199999999999996</v>
      </c>
      <c r="P358" s="2">
        <f t="shared" si="59"/>
        <v>984</v>
      </c>
      <c r="Q358" s="2">
        <f t="shared" si="56"/>
        <v>41.819999999999993</v>
      </c>
      <c r="R358" s="26">
        <f t="shared" si="57"/>
        <v>836.4</v>
      </c>
      <c r="S358" s="27">
        <f t="shared" si="60"/>
        <v>35.54699999999999</v>
      </c>
      <c r="T358" s="27">
        <f t="shared" si="61"/>
        <v>710.93999999999994</v>
      </c>
      <c r="U358" s="20">
        <f t="shared" si="62"/>
        <v>71.093999999999994</v>
      </c>
    </row>
    <row r="359" spans="1:21" ht="24" x14ac:dyDescent="0.25">
      <c r="A359" s="3">
        <v>601</v>
      </c>
      <c r="B359" s="3" t="s">
        <v>7</v>
      </c>
      <c r="C359" s="4" t="s">
        <v>733</v>
      </c>
      <c r="D359" s="13" t="s">
        <v>734</v>
      </c>
      <c r="E359" s="5">
        <v>2012</v>
      </c>
      <c r="F359" s="4" t="s">
        <v>10</v>
      </c>
      <c r="G359" s="4" t="s">
        <v>11</v>
      </c>
      <c r="H359" s="6" t="s">
        <v>12</v>
      </c>
      <c r="I359" s="4" t="s">
        <v>13</v>
      </c>
      <c r="J359" s="16">
        <v>15</v>
      </c>
      <c r="K359" s="7">
        <v>281.66733333333337</v>
      </c>
      <c r="L359" s="7">
        <v>4225.01</v>
      </c>
      <c r="M359" s="2">
        <v>41</v>
      </c>
      <c r="N359" s="2">
        <f t="shared" si="58"/>
        <v>615</v>
      </c>
      <c r="O359" s="2">
        <f t="shared" si="55"/>
        <v>49.199999999999996</v>
      </c>
      <c r="P359" s="2">
        <f t="shared" si="59"/>
        <v>738</v>
      </c>
      <c r="Q359" s="2">
        <f t="shared" si="56"/>
        <v>41.819999999999993</v>
      </c>
      <c r="R359" s="26">
        <f t="shared" si="57"/>
        <v>627.29999999999995</v>
      </c>
      <c r="S359" s="27">
        <f t="shared" si="60"/>
        <v>35.54699999999999</v>
      </c>
      <c r="T359" s="27">
        <f t="shared" si="61"/>
        <v>533.20499999999993</v>
      </c>
      <c r="U359" s="20">
        <f t="shared" si="62"/>
        <v>53.320499999999988</v>
      </c>
    </row>
    <row r="360" spans="1:21" ht="24" x14ac:dyDescent="0.25">
      <c r="A360" s="3">
        <v>602</v>
      </c>
      <c r="B360" s="3" t="s">
        <v>7</v>
      </c>
      <c r="C360" s="4" t="s">
        <v>735</v>
      </c>
      <c r="D360" s="13" t="s">
        <v>736</v>
      </c>
      <c r="E360" s="5">
        <v>2012</v>
      </c>
      <c r="F360" s="4" t="s">
        <v>10</v>
      </c>
      <c r="G360" s="4" t="s">
        <v>11</v>
      </c>
      <c r="H360" s="6" t="s">
        <v>12</v>
      </c>
      <c r="I360" s="4" t="s">
        <v>13</v>
      </c>
      <c r="J360" s="16">
        <v>10</v>
      </c>
      <c r="K360" s="7">
        <v>281.66700000000003</v>
      </c>
      <c r="L360" s="7">
        <v>2816.67</v>
      </c>
      <c r="M360" s="2">
        <v>41</v>
      </c>
      <c r="N360" s="2">
        <f t="shared" si="58"/>
        <v>410</v>
      </c>
      <c r="O360" s="2">
        <f t="shared" si="55"/>
        <v>49.199999999999996</v>
      </c>
      <c r="P360" s="2">
        <f t="shared" si="59"/>
        <v>492</v>
      </c>
      <c r="Q360" s="2">
        <f t="shared" si="56"/>
        <v>41.819999999999993</v>
      </c>
      <c r="R360" s="26">
        <f t="shared" si="57"/>
        <v>418.2</v>
      </c>
      <c r="S360" s="27">
        <f t="shared" si="60"/>
        <v>35.54699999999999</v>
      </c>
      <c r="T360" s="27">
        <f t="shared" si="61"/>
        <v>355.46999999999997</v>
      </c>
      <c r="U360" s="20">
        <f t="shared" si="62"/>
        <v>35.546999999999997</v>
      </c>
    </row>
    <row r="361" spans="1:21" ht="24" x14ac:dyDescent="0.25">
      <c r="A361" s="3">
        <v>603</v>
      </c>
      <c r="B361" s="3" t="s">
        <v>7</v>
      </c>
      <c r="C361" s="4" t="s">
        <v>737</v>
      </c>
      <c r="D361" s="13" t="s">
        <v>738</v>
      </c>
      <c r="E361" s="5">
        <v>2012</v>
      </c>
      <c r="F361" s="4" t="s">
        <v>10</v>
      </c>
      <c r="G361" s="4" t="s">
        <v>11</v>
      </c>
      <c r="H361" s="6" t="s">
        <v>12</v>
      </c>
      <c r="I361" s="4" t="s">
        <v>13</v>
      </c>
      <c r="J361" s="16">
        <v>60</v>
      </c>
      <c r="K361" s="7">
        <v>281.66733333333337</v>
      </c>
      <c r="L361" s="7">
        <v>16900.04</v>
      </c>
      <c r="M361" s="2">
        <v>41</v>
      </c>
      <c r="N361" s="2">
        <f t="shared" si="58"/>
        <v>2460</v>
      </c>
      <c r="O361" s="2">
        <f t="shared" si="55"/>
        <v>49.199999999999996</v>
      </c>
      <c r="P361" s="2">
        <f t="shared" si="59"/>
        <v>2952</v>
      </c>
      <c r="Q361" s="2">
        <f t="shared" si="56"/>
        <v>41.819999999999993</v>
      </c>
      <c r="R361" s="26">
        <f t="shared" si="57"/>
        <v>2509.1999999999998</v>
      </c>
      <c r="S361" s="27">
        <f t="shared" si="60"/>
        <v>35.54699999999999</v>
      </c>
      <c r="T361" s="27">
        <f t="shared" si="61"/>
        <v>2132.8199999999997</v>
      </c>
      <c r="U361" s="20">
        <f t="shared" si="62"/>
        <v>213.28199999999995</v>
      </c>
    </row>
    <row r="362" spans="1:21" ht="24" x14ac:dyDescent="0.25">
      <c r="A362" s="3">
        <v>604</v>
      </c>
      <c r="B362" s="3" t="s">
        <v>7</v>
      </c>
      <c r="C362" s="4" t="s">
        <v>739</v>
      </c>
      <c r="D362" s="13" t="s">
        <v>740</v>
      </c>
      <c r="E362" s="5">
        <v>2012</v>
      </c>
      <c r="F362" s="4" t="s">
        <v>10</v>
      </c>
      <c r="G362" s="4" t="s">
        <v>11</v>
      </c>
      <c r="H362" s="6" t="s">
        <v>12</v>
      </c>
      <c r="I362" s="4" t="s">
        <v>13</v>
      </c>
      <c r="J362" s="16">
        <v>20</v>
      </c>
      <c r="K362" s="7">
        <v>281.66750000000002</v>
      </c>
      <c r="L362" s="7">
        <v>5633.35</v>
      </c>
      <c r="M362" s="2">
        <v>41</v>
      </c>
      <c r="N362" s="2">
        <f t="shared" si="58"/>
        <v>820</v>
      </c>
      <c r="O362" s="2">
        <f t="shared" ref="O362:O402" si="63">M362*1.2</f>
        <v>49.199999999999996</v>
      </c>
      <c r="P362" s="2">
        <f t="shared" si="59"/>
        <v>984</v>
      </c>
      <c r="Q362" s="2">
        <f t="shared" ref="Q362:Q402" si="64">O362/100*85</f>
        <v>41.819999999999993</v>
      </c>
      <c r="R362" s="26">
        <f t="shared" ref="R362:R402" si="65">P362/100*85</f>
        <v>836.4</v>
      </c>
      <c r="S362" s="27">
        <f t="shared" si="60"/>
        <v>35.54699999999999</v>
      </c>
      <c r="T362" s="27">
        <f t="shared" si="61"/>
        <v>710.93999999999994</v>
      </c>
      <c r="U362" s="20">
        <f t="shared" si="62"/>
        <v>71.093999999999994</v>
      </c>
    </row>
    <row r="363" spans="1:21" ht="24" x14ac:dyDescent="0.25">
      <c r="A363" s="3">
        <v>605</v>
      </c>
      <c r="B363" s="3" t="s">
        <v>7</v>
      </c>
      <c r="C363" s="4" t="s">
        <v>741</v>
      </c>
      <c r="D363" s="13" t="s">
        <v>742</v>
      </c>
      <c r="E363" s="5">
        <v>2012</v>
      </c>
      <c r="F363" s="4" t="s">
        <v>10</v>
      </c>
      <c r="G363" s="4" t="s">
        <v>11</v>
      </c>
      <c r="H363" s="6" t="s">
        <v>12</v>
      </c>
      <c r="I363" s="4" t="s">
        <v>13</v>
      </c>
      <c r="J363" s="16">
        <v>10</v>
      </c>
      <c r="K363" s="7">
        <v>281.66700000000003</v>
      </c>
      <c r="L363" s="7">
        <v>2816.67</v>
      </c>
      <c r="M363" s="2">
        <v>41</v>
      </c>
      <c r="N363" s="2">
        <f t="shared" si="58"/>
        <v>410</v>
      </c>
      <c r="O363" s="2">
        <f t="shared" si="63"/>
        <v>49.199999999999996</v>
      </c>
      <c r="P363" s="2">
        <f t="shared" si="59"/>
        <v>492</v>
      </c>
      <c r="Q363" s="2">
        <f t="shared" si="64"/>
        <v>41.819999999999993</v>
      </c>
      <c r="R363" s="26">
        <f t="shared" si="65"/>
        <v>418.2</v>
      </c>
      <c r="S363" s="27">
        <f t="shared" si="60"/>
        <v>35.54699999999999</v>
      </c>
      <c r="T363" s="27">
        <f t="shared" si="61"/>
        <v>355.46999999999997</v>
      </c>
      <c r="U363" s="20">
        <f t="shared" si="62"/>
        <v>35.546999999999997</v>
      </c>
    </row>
    <row r="364" spans="1:21" ht="24" x14ac:dyDescent="0.25">
      <c r="A364" s="3">
        <v>606</v>
      </c>
      <c r="B364" s="3" t="s">
        <v>7</v>
      </c>
      <c r="C364" s="4" t="s">
        <v>743</v>
      </c>
      <c r="D364" s="13" t="s">
        <v>744</v>
      </c>
      <c r="E364" s="5">
        <v>2012</v>
      </c>
      <c r="F364" s="4" t="s">
        <v>10</v>
      </c>
      <c r="G364" s="4" t="s">
        <v>11</v>
      </c>
      <c r="H364" s="6" t="s">
        <v>12</v>
      </c>
      <c r="I364" s="4" t="s">
        <v>13</v>
      </c>
      <c r="J364" s="16">
        <v>25</v>
      </c>
      <c r="K364" s="7">
        <v>281.66759999999999</v>
      </c>
      <c r="L364" s="7">
        <v>7041.69</v>
      </c>
      <c r="M364" s="2">
        <v>41</v>
      </c>
      <c r="N364" s="2">
        <f t="shared" ref="N364:N402" si="66">M364*J364</f>
        <v>1025</v>
      </c>
      <c r="O364" s="2">
        <f t="shared" si="63"/>
        <v>49.199999999999996</v>
      </c>
      <c r="P364" s="2">
        <f t="shared" ref="P364:P402" si="67">N364*1.2</f>
        <v>1230</v>
      </c>
      <c r="Q364" s="2">
        <f t="shared" si="64"/>
        <v>41.819999999999993</v>
      </c>
      <c r="R364" s="26">
        <f t="shared" si="65"/>
        <v>1045.5</v>
      </c>
      <c r="S364" s="27">
        <f t="shared" si="60"/>
        <v>35.54699999999999</v>
      </c>
      <c r="T364" s="27">
        <f t="shared" si="61"/>
        <v>888.67499999999995</v>
      </c>
      <c r="U364" s="20">
        <f t="shared" si="62"/>
        <v>88.867499999999993</v>
      </c>
    </row>
    <row r="365" spans="1:21" ht="24" x14ac:dyDescent="0.25">
      <c r="A365" s="3">
        <v>607</v>
      </c>
      <c r="B365" s="3" t="s">
        <v>7</v>
      </c>
      <c r="C365" s="4" t="s">
        <v>745</v>
      </c>
      <c r="D365" s="13" t="s">
        <v>746</v>
      </c>
      <c r="E365" s="5">
        <v>2012</v>
      </c>
      <c r="F365" s="4" t="s">
        <v>10</v>
      </c>
      <c r="G365" s="4" t="s">
        <v>11</v>
      </c>
      <c r="H365" s="6" t="s">
        <v>12</v>
      </c>
      <c r="I365" s="4" t="s">
        <v>13</v>
      </c>
      <c r="J365" s="16">
        <v>10</v>
      </c>
      <c r="K365" s="7">
        <v>281.66700000000003</v>
      </c>
      <c r="L365" s="7">
        <v>2816.67</v>
      </c>
      <c r="M365" s="2">
        <v>41</v>
      </c>
      <c r="N365" s="2">
        <f t="shared" si="66"/>
        <v>410</v>
      </c>
      <c r="O365" s="2">
        <f t="shared" si="63"/>
        <v>49.199999999999996</v>
      </c>
      <c r="P365" s="2">
        <f t="shared" si="67"/>
        <v>492</v>
      </c>
      <c r="Q365" s="2">
        <f t="shared" si="64"/>
        <v>41.819999999999993</v>
      </c>
      <c r="R365" s="26">
        <f t="shared" si="65"/>
        <v>418.2</v>
      </c>
      <c r="S365" s="27">
        <f t="shared" si="60"/>
        <v>35.54699999999999</v>
      </c>
      <c r="T365" s="27">
        <f t="shared" si="61"/>
        <v>355.46999999999997</v>
      </c>
      <c r="U365" s="20">
        <f t="shared" si="62"/>
        <v>35.546999999999997</v>
      </c>
    </row>
    <row r="366" spans="1:21" ht="24" x14ac:dyDescent="0.25">
      <c r="A366" s="3">
        <v>608</v>
      </c>
      <c r="B366" s="3" t="s">
        <v>7</v>
      </c>
      <c r="C366" s="4" t="s">
        <v>747</v>
      </c>
      <c r="D366" s="13" t="s">
        <v>748</v>
      </c>
      <c r="E366" s="5">
        <v>2012</v>
      </c>
      <c r="F366" s="4" t="s">
        <v>10</v>
      </c>
      <c r="G366" s="4" t="s">
        <v>11</v>
      </c>
      <c r="H366" s="6" t="s">
        <v>12</v>
      </c>
      <c r="I366" s="4" t="s">
        <v>13</v>
      </c>
      <c r="J366" s="16">
        <v>60</v>
      </c>
      <c r="K366" s="7">
        <v>281.66733333333337</v>
      </c>
      <c r="L366" s="7">
        <v>16900.04</v>
      </c>
      <c r="M366" s="2">
        <v>41</v>
      </c>
      <c r="N366" s="2">
        <f t="shared" si="66"/>
        <v>2460</v>
      </c>
      <c r="O366" s="2">
        <f t="shared" si="63"/>
        <v>49.199999999999996</v>
      </c>
      <c r="P366" s="2">
        <f t="shared" si="67"/>
        <v>2952</v>
      </c>
      <c r="Q366" s="2">
        <f t="shared" si="64"/>
        <v>41.819999999999993</v>
      </c>
      <c r="R366" s="26">
        <f t="shared" si="65"/>
        <v>2509.1999999999998</v>
      </c>
      <c r="S366" s="27">
        <f t="shared" si="60"/>
        <v>35.54699999999999</v>
      </c>
      <c r="T366" s="27">
        <f t="shared" si="61"/>
        <v>2132.8199999999997</v>
      </c>
      <c r="U366" s="20">
        <f t="shared" si="62"/>
        <v>213.28199999999995</v>
      </c>
    </row>
    <row r="367" spans="1:21" ht="24" x14ac:dyDescent="0.25">
      <c r="A367" s="3">
        <v>609</v>
      </c>
      <c r="B367" s="3" t="s">
        <v>7</v>
      </c>
      <c r="C367" s="4" t="s">
        <v>749</v>
      </c>
      <c r="D367" s="13" t="s">
        <v>750</v>
      </c>
      <c r="E367" s="5">
        <v>2012</v>
      </c>
      <c r="F367" s="4" t="s">
        <v>10</v>
      </c>
      <c r="G367" s="4" t="s">
        <v>11</v>
      </c>
      <c r="H367" s="6" t="s">
        <v>12</v>
      </c>
      <c r="I367" s="4" t="s">
        <v>13</v>
      </c>
      <c r="J367" s="16">
        <v>101</v>
      </c>
      <c r="K367" s="7">
        <v>603.67287128712871</v>
      </c>
      <c r="L367" s="7">
        <v>60970.96</v>
      </c>
      <c r="M367" s="2">
        <v>89</v>
      </c>
      <c r="N367" s="2">
        <f t="shared" si="66"/>
        <v>8989</v>
      </c>
      <c r="O367" s="2">
        <f t="shared" si="63"/>
        <v>106.8</v>
      </c>
      <c r="P367" s="2">
        <f t="shared" si="67"/>
        <v>10786.8</v>
      </c>
      <c r="Q367" s="2">
        <f t="shared" si="64"/>
        <v>90.78</v>
      </c>
      <c r="R367" s="26">
        <f t="shared" si="65"/>
        <v>9168.7799999999988</v>
      </c>
      <c r="S367" s="27">
        <f t="shared" si="60"/>
        <v>77.163000000000011</v>
      </c>
      <c r="T367" s="27">
        <f t="shared" si="61"/>
        <v>7793.4629999999988</v>
      </c>
      <c r="U367" s="20">
        <f t="shared" si="62"/>
        <v>779.34629999999981</v>
      </c>
    </row>
    <row r="368" spans="1:21" ht="24" x14ac:dyDescent="0.25">
      <c r="A368" s="3">
        <v>610</v>
      </c>
      <c r="B368" s="3" t="s">
        <v>7</v>
      </c>
      <c r="C368" s="4" t="s">
        <v>751</v>
      </c>
      <c r="D368" s="13" t="s">
        <v>752</v>
      </c>
      <c r="E368" s="5">
        <v>2012</v>
      </c>
      <c r="F368" s="4" t="s">
        <v>10</v>
      </c>
      <c r="G368" s="4" t="s">
        <v>11</v>
      </c>
      <c r="H368" s="6" t="s">
        <v>12</v>
      </c>
      <c r="I368" s="4" t="s">
        <v>13</v>
      </c>
      <c r="J368" s="16">
        <v>30</v>
      </c>
      <c r="K368" s="7">
        <v>281.66733333333337</v>
      </c>
      <c r="L368" s="7">
        <v>8450.02</v>
      </c>
      <c r="M368" s="2">
        <v>41</v>
      </c>
      <c r="N368" s="2">
        <f t="shared" si="66"/>
        <v>1230</v>
      </c>
      <c r="O368" s="2">
        <f t="shared" si="63"/>
        <v>49.199999999999996</v>
      </c>
      <c r="P368" s="2">
        <f t="shared" si="67"/>
        <v>1476</v>
      </c>
      <c r="Q368" s="2">
        <f t="shared" si="64"/>
        <v>41.819999999999993</v>
      </c>
      <c r="R368" s="26">
        <f t="shared" si="65"/>
        <v>1254.5999999999999</v>
      </c>
      <c r="S368" s="27">
        <f t="shared" si="60"/>
        <v>35.54699999999999</v>
      </c>
      <c r="T368" s="27">
        <f t="shared" si="61"/>
        <v>1066.4099999999999</v>
      </c>
      <c r="U368" s="20">
        <f t="shared" si="62"/>
        <v>106.64099999999998</v>
      </c>
    </row>
    <row r="369" spans="1:21" ht="24" x14ac:dyDescent="0.25">
      <c r="A369" s="3">
        <v>611</v>
      </c>
      <c r="B369" s="3" t="s">
        <v>7</v>
      </c>
      <c r="C369" s="4" t="s">
        <v>753</v>
      </c>
      <c r="D369" s="13" t="s">
        <v>754</v>
      </c>
      <c r="E369" s="5">
        <v>2012</v>
      </c>
      <c r="F369" s="4" t="s">
        <v>10</v>
      </c>
      <c r="G369" s="4" t="s">
        <v>11</v>
      </c>
      <c r="H369" s="6" t="s">
        <v>12</v>
      </c>
      <c r="I369" s="4" t="s">
        <v>13</v>
      </c>
      <c r="J369" s="16">
        <v>49</v>
      </c>
      <c r="K369" s="7">
        <v>281.66734693877555</v>
      </c>
      <c r="L369" s="7">
        <v>13801.7</v>
      </c>
      <c r="M369" s="2">
        <v>41</v>
      </c>
      <c r="N369" s="2">
        <f t="shared" si="66"/>
        <v>2009</v>
      </c>
      <c r="O369" s="2">
        <f t="shared" si="63"/>
        <v>49.199999999999996</v>
      </c>
      <c r="P369" s="2">
        <f t="shared" si="67"/>
        <v>2410.7999999999997</v>
      </c>
      <c r="Q369" s="2">
        <f t="shared" si="64"/>
        <v>41.819999999999993</v>
      </c>
      <c r="R369" s="26">
        <f t="shared" si="65"/>
        <v>2049.1799999999998</v>
      </c>
      <c r="S369" s="27">
        <f t="shared" si="60"/>
        <v>35.54699999999999</v>
      </c>
      <c r="T369" s="27">
        <f t="shared" si="61"/>
        <v>1741.8029999999999</v>
      </c>
      <c r="U369" s="20">
        <f t="shared" si="62"/>
        <v>174.18029999999999</v>
      </c>
    </row>
    <row r="370" spans="1:21" ht="24" x14ac:dyDescent="0.25">
      <c r="A370" s="3">
        <v>612</v>
      </c>
      <c r="B370" s="3" t="s">
        <v>7</v>
      </c>
      <c r="C370" s="4" t="s">
        <v>755</v>
      </c>
      <c r="D370" s="13" t="s">
        <v>756</v>
      </c>
      <c r="E370" s="5">
        <v>2012</v>
      </c>
      <c r="F370" s="4" t="s">
        <v>10</v>
      </c>
      <c r="G370" s="4" t="s">
        <v>11</v>
      </c>
      <c r="H370" s="6" t="s">
        <v>12</v>
      </c>
      <c r="I370" s="4" t="s">
        <v>13</v>
      </c>
      <c r="J370" s="16">
        <v>23</v>
      </c>
      <c r="K370" s="7">
        <v>1803.9243478260871</v>
      </c>
      <c r="L370" s="7">
        <v>41490.26</v>
      </c>
      <c r="M370" s="2">
        <v>265</v>
      </c>
      <c r="N370" s="2">
        <f t="shared" si="66"/>
        <v>6095</v>
      </c>
      <c r="O370" s="2">
        <f t="shared" si="63"/>
        <v>318</v>
      </c>
      <c r="P370" s="2">
        <f t="shared" si="67"/>
        <v>7314</v>
      </c>
      <c r="Q370" s="2">
        <f t="shared" si="64"/>
        <v>270.3</v>
      </c>
      <c r="R370" s="26">
        <f t="shared" si="65"/>
        <v>6216.9</v>
      </c>
      <c r="S370" s="27">
        <f t="shared" si="60"/>
        <v>229.75500000000002</v>
      </c>
      <c r="T370" s="27">
        <f t="shared" si="61"/>
        <v>5284.3649999999998</v>
      </c>
      <c r="U370" s="20">
        <f t="shared" si="62"/>
        <v>528.43650000000002</v>
      </c>
    </row>
    <row r="371" spans="1:21" ht="24" x14ac:dyDescent="0.25">
      <c r="A371" s="3">
        <v>613</v>
      </c>
      <c r="B371" s="3" t="s">
        <v>7</v>
      </c>
      <c r="C371" s="4" t="s">
        <v>757</v>
      </c>
      <c r="D371" s="13" t="s">
        <v>758</v>
      </c>
      <c r="E371" s="5">
        <v>2012</v>
      </c>
      <c r="F371" s="4" t="s">
        <v>10</v>
      </c>
      <c r="G371" s="4" t="s">
        <v>11</v>
      </c>
      <c r="H371" s="6" t="s">
        <v>12</v>
      </c>
      <c r="I371" s="4" t="s">
        <v>13</v>
      </c>
      <c r="J371" s="16">
        <v>20</v>
      </c>
      <c r="K371" s="7">
        <v>1314.4370000000001</v>
      </c>
      <c r="L371" s="7">
        <v>26288.74</v>
      </c>
      <c r="M371" s="2">
        <v>193</v>
      </c>
      <c r="N371" s="2">
        <f t="shared" si="66"/>
        <v>3860</v>
      </c>
      <c r="O371" s="2">
        <f t="shared" si="63"/>
        <v>231.6</v>
      </c>
      <c r="P371" s="2">
        <f t="shared" si="67"/>
        <v>4632</v>
      </c>
      <c r="Q371" s="2">
        <f t="shared" si="64"/>
        <v>196.85999999999999</v>
      </c>
      <c r="R371" s="26">
        <f t="shared" si="65"/>
        <v>3937.2</v>
      </c>
      <c r="S371" s="27">
        <f t="shared" si="60"/>
        <v>167.33099999999999</v>
      </c>
      <c r="T371" s="27">
        <f t="shared" si="61"/>
        <v>3346.62</v>
      </c>
      <c r="U371" s="20">
        <f t="shared" si="62"/>
        <v>334.66200000000003</v>
      </c>
    </row>
    <row r="372" spans="1:21" ht="24" x14ac:dyDescent="0.25">
      <c r="A372" s="3">
        <v>614</v>
      </c>
      <c r="B372" s="3" t="s">
        <v>7</v>
      </c>
      <c r="C372" s="4" t="s">
        <v>759</v>
      </c>
      <c r="D372" s="13" t="s">
        <v>760</v>
      </c>
      <c r="E372" s="5">
        <v>2012</v>
      </c>
      <c r="F372" s="4" t="s">
        <v>10</v>
      </c>
      <c r="G372" s="4" t="s">
        <v>11</v>
      </c>
      <c r="H372" s="6" t="s">
        <v>12</v>
      </c>
      <c r="I372" s="4" t="s">
        <v>13</v>
      </c>
      <c r="J372" s="16">
        <v>20</v>
      </c>
      <c r="K372" s="7">
        <v>331.31149999999997</v>
      </c>
      <c r="L372" s="7">
        <v>6626.23</v>
      </c>
      <c r="M372" s="2">
        <v>49</v>
      </c>
      <c r="N372" s="2">
        <f t="shared" si="66"/>
        <v>980</v>
      </c>
      <c r="O372" s="2">
        <f t="shared" si="63"/>
        <v>58.8</v>
      </c>
      <c r="P372" s="2">
        <f t="shared" si="67"/>
        <v>1176</v>
      </c>
      <c r="Q372" s="2">
        <f t="shared" si="64"/>
        <v>49.98</v>
      </c>
      <c r="R372" s="26">
        <f t="shared" si="65"/>
        <v>999.6</v>
      </c>
      <c r="S372" s="27">
        <f t="shared" si="60"/>
        <v>42.482999999999997</v>
      </c>
      <c r="T372" s="27">
        <f t="shared" si="61"/>
        <v>849.66000000000008</v>
      </c>
      <c r="U372" s="20">
        <f t="shared" si="62"/>
        <v>84.966000000000008</v>
      </c>
    </row>
    <row r="373" spans="1:21" ht="24" x14ac:dyDescent="0.25">
      <c r="A373" s="3">
        <v>615</v>
      </c>
      <c r="B373" s="3" t="s">
        <v>7</v>
      </c>
      <c r="C373" s="4" t="s">
        <v>761</v>
      </c>
      <c r="D373" s="13" t="s">
        <v>762</v>
      </c>
      <c r="E373" s="5">
        <v>2012</v>
      </c>
      <c r="F373" s="4" t="s">
        <v>10</v>
      </c>
      <c r="G373" s="4" t="s">
        <v>11</v>
      </c>
      <c r="H373" s="6" t="s">
        <v>12</v>
      </c>
      <c r="I373" s="4" t="s">
        <v>13</v>
      </c>
      <c r="J373" s="16">
        <v>5</v>
      </c>
      <c r="K373" s="7">
        <v>5682.9480000000003</v>
      </c>
      <c r="L373" s="7">
        <v>28414.74</v>
      </c>
      <c r="M373" s="2">
        <v>835</v>
      </c>
      <c r="N373" s="2">
        <f t="shared" si="66"/>
        <v>4175</v>
      </c>
      <c r="O373" s="2">
        <f t="shared" si="63"/>
        <v>1002</v>
      </c>
      <c r="P373" s="2">
        <f t="shared" si="67"/>
        <v>5010</v>
      </c>
      <c r="Q373" s="2">
        <f t="shared" si="64"/>
        <v>851.69999999999993</v>
      </c>
      <c r="R373" s="26">
        <f t="shared" si="65"/>
        <v>4258.5</v>
      </c>
      <c r="S373" s="27">
        <f t="shared" si="60"/>
        <v>723.94499999999994</v>
      </c>
      <c r="T373" s="27">
        <f t="shared" si="61"/>
        <v>3619.7249999999999</v>
      </c>
      <c r="U373" s="20">
        <f t="shared" si="62"/>
        <v>361.97249999999997</v>
      </c>
    </row>
    <row r="374" spans="1:21" ht="24" x14ac:dyDescent="0.25">
      <c r="A374" s="3">
        <v>616</v>
      </c>
      <c r="B374" s="3" t="s">
        <v>7</v>
      </c>
      <c r="C374" s="4" t="s">
        <v>763</v>
      </c>
      <c r="D374" s="13" t="s">
        <v>764</v>
      </c>
      <c r="E374" s="5">
        <v>2012</v>
      </c>
      <c r="F374" s="4" t="s">
        <v>10</v>
      </c>
      <c r="G374" s="4" t="s">
        <v>11</v>
      </c>
      <c r="H374" s="6" t="s">
        <v>12</v>
      </c>
      <c r="I374" s="4" t="s">
        <v>13</v>
      </c>
      <c r="J374" s="16">
        <v>4</v>
      </c>
      <c r="K374" s="7">
        <v>7540.2075000000004</v>
      </c>
      <c r="L374" s="7">
        <v>30160.83</v>
      </c>
      <c r="M374" s="2">
        <v>1108</v>
      </c>
      <c r="N374" s="2">
        <f t="shared" si="66"/>
        <v>4432</v>
      </c>
      <c r="O374" s="2">
        <f t="shared" si="63"/>
        <v>1329.6</v>
      </c>
      <c r="P374" s="2">
        <f t="shared" si="67"/>
        <v>5318.4</v>
      </c>
      <c r="Q374" s="2">
        <f t="shared" si="64"/>
        <v>1130.1599999999999</v>
      </c>
      <c r="R374" s="26">
        <f t="shared" si="65"/>
        <v>4520.6399999999994</v>
      </c>
      <c r="S374" s="27">
        <f t="shared" si="60"/>
        <v>960.63599999999985</v>
      </c>
      <c r="T374" s="27">
        <f t="shared" si="61"/>
        <v>3842.5439999999994</v>
      </c>
      <c r="U374" s="20">
        <f t="shared" si="62"/>
        <v>384.25439999999992</v>
      </c>
    </row>
    <row r="375" spans="1:21" ht="24" x14ac:dyDescent="0.25">
      <c r="A375" s="3">
        <v>617</v>
      </c>
      <c r="B375" s="3" t="s">
        <v>7</v>
      </c>
      <c r="C375" s="4" t="s">
        <v>765</v>
      </c>
      <c r="D375" s="13" t="s">
        <v>766</v>
      </c>
      <c r="E375" s="5">
        <v>2012</v>
      </c>
      <c r="F375" s="4" t="s">
        <v>10</v>
      </c>
      <c r="G375" s="4" t="s">
        <v>11</v>
      </c>
      <c r="H375" s="6" t="s">
        <v>12</v>
      </c>
      <c r="I375" s="4" t="s">
        <v>13</v>
      </c>
      <c r="J375" s="16">
        <v>100</v>
      </c>
      <c r="K375" s="7">
        <v>554.69389999999999</v>
      </c>
      <c r="L375" s="7">
        <v>55469.39</v>
      </c>
      <c r="M375" s="2">
        <v>82</v>
      </c>
      <c r="N375" s="2">
        <f t="shared" si="66"/>
        <v>8200</v>
      </c>
      <c r="O375" s="2">
        <f t="shared" si="63"/>
        <v>98.399999999999991</v>
      </c>
      <c r="P375" s="2">
        <f t="shared" si="67"/>
        <v>9840</v>
      </c>
      <c r="Q375" s="2">
        <f t="shared" si="64"/>
        <v>83.639999999999986</v>
      </c>
      <c r="R375" s="26">
        <f t="shared" si="65"/>
        <v>8364</v>
      </c>
      <c r="S375" s="27">
        <f t="shared" si="60"/>
        <v>71.09399999999998</v>
      </c>
      <c r="T375" s="27">
        <f t="shared" si="61"/>
        <v>7109.4</v>
      </c>
      <c r="U375" s="20">
        <f t="shared" si="62"/>
        <v>710.93999999999994</v>
      </c>
    </row>
    <row r="376" spans="1:21" ht="24" x14ac:dyDescent="0.25">
      <c r="A376" s="3">
        <v>618</v>
      </c>
      <c r="B376" s="3" t="s">
        <v>7</v>
      </c>
      <c r="C376" s="4" t="s">
        <v>767</v>
      </c>
      <c r="D376" s="13" t="s">
        <v>768</v>
      </c>
      <c r="E376" s="5">
        <v>2012</v>
      </c>
      <c r="F376" s="4" t="s">
        <v>10</v>
      </c>
      <c r="G376" s="4" t="s">
        <v>11</v>
      </c>
      <c r="H376" s="6" t="s">
        <v>12</v>
      </c>
      <c r="I376" s="4" t="s">
        <v>13</v>
      </c>
      <c r="J376" s="16">
        <v>40</v>
      </c>
      <c r="K376" s="7">
        <v>739.37549999999999</v>
      </c>
      <c r="L376" s="7">
        <v>29575.02</v>
      </c>
      <c r="M376" s="2">
        <v>109</v>
      </c>
      <c r="N376" s="2">
        <f t="shared" si="66"/>
        <v>4360</v>
      </c>
      <c r="O376" s="2">
        <f t="shared" si="63"/>
        <v>130.79999999999998</v>
      </c>
      <c r="P376" s="2">
        <f t="shared" si="67"/>
        <v>5232</v>
      </c>
      <c r="Q376" s="2">
        <f t="shared" si="64"/>
        <v>111.17999999999998</v>
      </c>
      <c r="R376" s="26">
        <f t="shared" si="65"/>
        <v>4447.2</v>
      </c>
      <c r="S376" s="27">
        <f t="shared" si="60"/>
        <v>94.502999999999972</v>
      </c>
      <c r="T376" s="27">
        <f t="shared" si="61"/>
        <v>3780.12</v>
      </c>
      <c r="U376" s="20">
        <f t="shared" si="62"/>
        <v>378.012</v>
      </c>
    </row>
    <row r="377" spans="1:21" ht="24" x14ac:dyDescent="0.25">
      <c r="A377" s="3">
        <v>619</v>
      </c>
      <c r="B377" s="3" t="s">
        <v>7</v>
      </c>
      <c r="C377" s="4" t="s">
        <v>769</v>
      </c>
      <c r="D377" s="13" t="s">
        <v>770</v>
      </c>
      <c r="E377" s="5">
        <v>2013</v>
      </c>
      <c r="F377" s="4" t="s">
        <v>10</v>
      </c>
      <c r="G377" s="4" t="s">
        <v>11</v>
      </c>
      <c r="H377" s="6" t="s">
        <v>12</v>
      </c>
      <c r="I377" s="4" t="s">
        <v>13</v>
      </c>
      <c r="J377" s="16">
        <v>8</v>
      </c>
      <c r="K377" s="7">
        <v>53.838749999999997</v>
      </c>
      <c r="L377" s="14">
        <v>430.71</v>
      </c>
      <c r="M377" s="2">
        <v>11</v>
      </c>
      <c r="N377" s="2">
        <f t="shared" si="66"/>
        <v>88</v>
      </c>
      <c r="O377" s="2">
        <f t="shared" si="63"/>
        <v>13.2</v>
      </c>
      <c r="P377" s="2">
        <f t="shared" si="67"/>
        <v>105.6</v>
      </c>
      <c r="Q377" s="2">
        <f t="shared" si="64"/>
        <v>11.22</v>
      </c>
      <c r="R377" s="26">
        <f t="shared" si="65"/>
        <v>89.76</v>
      </c>
      <c r="S377" s="27">
        <f t="shared" si="60"/>
        <v>9.5370000000000008</v>
      </c>
      <c r="T377" s="27">
        <f t="shared" si="61"/>
        <v>76.296000000000006</v>
      </c>
      <c r="U377" s="20">
        <f t="shared" si="62"/>
        <v>7.6296000000000008</v>
      </c>
    </row>
    <row r="378" spans="1:21" ht="24" x14ac:dyDescent="0.25">
      <c r="A378" s="3">
        <v>620</v>
      </c>
      <c r="B378" s="3" t="s">
        <v>7</v>
      </c>
      <c r="C378" s="4" t="s">
        <v>771</v>
      </c>
      <c r="D378" s="13" t="s">
        <v>772</v>
      </c>
      <c r="E378" s="5">
        <v>2014</v>
      </c>
      <c r="F378" s="4" t="s">
        <v>10</v>
      </c>
      <c r="G378" s="4" t="s">
        <v>11</v>
      </c>
      <c r="H378" s="6" t="s">
        <v>12</v>
      </c>
      <c r="I378" s="4" t="s">
        <v>13</v>
      </c>
      <c r="J378" s="16">
        <v>8</v>
      </c>
      <c r="K378" s="7">
        <v>886.86125000000004</v>
      </c>
      <c r="L378" s="7">
        <v>7094.89</v>
      </c>
      <c r="M378" s="2">
        <v>251</v>
      </c>
      <c r="N378" s="2">
        <f t="shared" si="66"/>
        <v>2008</v>
      </c>
      <c r="O378" s="2">
        <f t="shared" si="63"/>
        <v>301.2</v>
      </c>
      <c r="P378" s="2">
        <f t="shared" si="67"/>
        <v>2409.6</v>
      </c>
      <c r="Q378" s="2">
        <f t="shared" si="64"/>
        <v>256.02</v>
      </c>
      <c r="R378" s="26">
        <f t="shared" si="65"/>
        <v>2048.16</v>
      </c>
      <c r="S378" s="27">
        <f t="shared" si="60"/>
        <v>217.61699999999999</v>
      </c>
      <c r="T378" s="27">
        <f t="shared" si="61"/>
        <v>1740.9359999999999</v>
      </c>
      <c r="U378" s="20">
        <f t="shared" si="62"/>
        <v>174.09359999999998</v>
      </c>
    </row>
    <row r="379" spans="1:21" ht="24" x14ac:dyDescent="0.25">
      <c r="A379" s="3">
        <v>621</v>
      </c>
      <c r="B379" s="3" t="s">
        <v>7</v>
      </c>
      <c r="C379" s="4" t="s">
        <v>773</v>
      </c>
      <c r="D379" s="13" t="s">
        <v>774</v>
      </c>
      <c r="E379" s="5">
        <v>2012</v>
      </c>
      <c r="F379" s="4" t="s">
        <v>10</v>
      </c>
      <c r="G379" s="4" t="s">
        <v>11</v>
      </c>
      <c r="H379" s="6" t="s">
        <v>12</v>
      </c>
      <c r="I379" s="4" t="s">
        <v>13</v>
      </c>
      <c r="J379" s="16">
        <v>1</v>
      </c>
      <c r="K379" s="7">
        <v>17522.759999999998</v>
      </c>
      <c r="L379" s="7">
        <v>17522.759999999998</v>
      </c>
      <c r="M379" s="2">
        <v>2576</v>
      </c>
      <c r="N379" s="2">
        <f t="shared" si="66"/>
        <v>2576</v>
      </c>
      <c r="O379" s="2">
        <f t="shared" si="63"/>
        <v>3091.2</v>
      </c>
      <c r="P379" s="2">
        <f t="shared" si="67"/>
        <v>3091.2</v>
      </c>
      <c r="Q379" s="2">
        <f t="shared" si="64"/>
        <v>2627.52</v>
      </c>
      <c r="R379" s="26">
        <f t="shared" si="65"/>
        <v>2627.52</v>
      </c>
      <c r="S379" s="27">
        <f t="shared" si="60"/>
        <v>2233.3919999999998</v>
      </c>
      <c r="T379" s="27">
        <f t="shared" si="61"/>
        <v>2233.3919999999998</v>
      </c>
      <c r="U379" s="20">
        <f t="shared" si="62"/>
        <v>223.33920000000001</v>
      </c>
    </row>
    <row r="380" spans="1:21" ht="24" x14ac:dyDescent="0.25">
      <c r="A380" s="3">
        <v>622</v>
      </c>
      <c r="B380" s="3" t="s">
        <v>7</v>
      </c>
      <c r="C380" s="4" t="s">
        <v>775</v>
      </c>
      <c r="D380" s="13" t="s">
        <v>776</v>
      </c>
      <c r="E380" s="5">
        <v>2015</v>
      </c>
      <c r="F380" s="4" t="s">
        <v>10</v>
      </c>
      <c r="G380" s="4" t="s">
        <v>11</v>
      </c>
      <c r="H380" s="6" t="s">
        <v>12</v>
      </c>
      <c r="I380" s="4" t="s">
        <v>13</v>
      </c>
      <c r="J380" s="16">
        <v>3</v>
      </c>
      <c r="K380" s="7">
        <v>384.47666666666669</v>
      </c>
      <c r="L380" s="7">
        <v>1153.43</v>
      </c>
      <c r="M380" s="2">
        <v>97</v>
      </c>
      <c r="N380" s="2">
        <f t="shared" si="66"/>
        <v>291</v>
      </c>
      <c r="O380" s="2">
        <f t="shared" si="63"/>
        <v>116.39999999999999</v>
      </c>
      <c r="P380" s="2">
        <f t="shared" si="67"/>
        <v>349.2</v>
      </c>
      <c r="Q380" s="2">
        <f t="shared" si="64"/>
        <v>98.94</v>
      </c>
      <c r="R380" s="26">
        <f t="shared" si="65"/>
        <v>296.82</v>
      </c>
      <c r="S380" s="27">
        <f t="shared" si="60"/>
        <v>84.09899999999999</v>
      </c>
      <c r="T380" s="27">
        <f t="shared" si="61"/>
        <v>252.297</v>
      </c>
      <c r="U380" s="20">
        <f t="shared" si="62"/>
        <v>25.229700000000001</v>
      </c>
    </row>
    <row r="381" spans="1:21" ht="24" x14ac:dyDescent="0.25">
      <c r="A381" s="3">
        <v>623</v>
      </c>
      <c r="B381" s="3" t="s">
        <v>7</v>
      </c>
      <c r="C381" s="4" t="s">
        <v>777</v>
      </c>
      <c r="D381" s="13" t="s">
        <v>778</v>
      </c>
      <c r="E381" s="5">
        <v>2015</v>
      </c>
      <c r="F381" s="4" t="s">
        <v>10</v>
      </c>
      <c r="G381" s="4" t="s">
        <v>11</v>
      </c>
      <c r="H381" s="6" t="s">
        <v>12</v>
      </c>
      <c r="I381" s="4" t="s">
        <v>13</v>
      </c>
      <c r="J381" s="16">
        <v>2</v>
      </c>
      <c r="K381" s="7">
        <v>263.11500000000001</v>
      </c>
      <c r="L381" s="14">
        <v>526.23</v>
      </c>
      <c r="M381" s="2">
        <v>66</v>
      </c>
      <c r="N381" s="2">
        <f t="shared" si="66"/>
        <v>132</v>
      </c>
      <c r="O381" s="2">
        <f t="shared" si="63"/>
        <v>79.2</v>
      </c>
      <c r="P381" s="2">
        <f t="shared" si="67"/>
        <v>158.4</v>
      </c>
      <c r="Q381" s="2">
        <f t="shared" si="64"/>
        <v>67.320000000000007</v>
      </c>
      <c r="R381" s="26">
        <f t="shared" si="65"/>
        <v>134.64000000000001</v>
      </c>
      <c r="S381" s="27">
        <f t="shared" si="60"/>
        <v>57.222000000000001</v>
      </c>
      <c r="T381" s="27">
        <f t="shared" si="61"/>
        <v>114.444</v>
      </c>
      <c r="U381" s="20">
        <f t="shared" si="62"/>
        <v>11.444400000000002</v>
      </c>
    </row>
    <row r="382" spans="1:21" ht="24" x14ac:dyDescent="0.25">
      <c r="A382" s="3">
        <v>624</v>
      </c>
      <c r="B382" s="3" t="s">
        <v>7</v>
      </c>
      <c r="C382" s="4" t="s">
        <v>779</v>
      </c>
      <c r="D382" s="13" t="s">
        <v>780</v>
      </c>
      <c r="E382" s="5">
        <v>2012</v>
      </c>
      <c r="F382" s="4" t="s">
        <v>10</v>
      </c>
      <c r="G382" s="4" t="s">
        <v>11</v>
      </c>
      <c r="H382" s="6" t="s">
        <v>12</v>
      </c>
      <c r="I382" s="4" t="s">
        <v>13</v>
      </c>
      <c r="J382" s="16">
        <v>63</v>
      </c>
      <c r="K382" s="7">
        <v>233.8193650793651</v>
      </c>
      <c r="L382" s="7">
        <v>14730.62</v>
      </c>
      <c r="M382" s="2">
        <v>34</v>
      </c>
      <c r="N382" s="2">
        <f t="shared" si="66"/>
        <v>2142</v>
      </c>
      <c r="O382" s="2">
        <f t="shared" si="63"/>
        <v>40.799999999999997</v>
      </c>
      <c r="P382" s="2">
        <f t="shared" si="67"/>
        <v>2570.4</v>
      </c>
      <c r="Q382" s="2">
        <f t="shared" si="64"/>
        <v>34.68</v>
      </c>
      <c r="R382" s="26">
        <f t="shared" si="65"/>
        <v>2184.84</v>
      </c>
      <c r="S382" s="27">
        <f t="shared" si="60"/>
        <v>29.478000000000002</v>
      </c>
      <c r="T382" s="27">
        <f t="shared" si="61"/>
        <v>1857.114</v>
      </c>
      <c r="U382" s="20">
        <f t="shared" si="62"/>
        <v>185.7114</v>
      </c>
    </row>
    <row r="383" spans="1:21" ht="24" x14ac:dyDescent="0.25">
      <c r="A383" s="3">
        <v>625</v>
      </c>
      <c r="B383" s="3" t="s">
        <v>7</v>
      </c>
      <c r="C383" s="4" t="s">
        <v>781</v>
      </c>
      <c r="D383" s="13" t="s">
        <v>782</v>
      </c>
      <c r="E383" s="5">
        <v>2012</v>
      </c>
      <c r="F383" s="4" t="s">
        <v>10</v>
      </c>
      <c r="G383" s="4" t="s">
        <v>11</v>
      </c>
      <c r="H383" s="6" t="s">
        <v>12</v>
      </c>
      <c r="I383" s="4" t="s">
        <v>226</v>
      </c>
      <c r="J383" s="16">
        <v>60</v>
      </c>
      <c r="K383" s="7">
        <v>419.05683333333332</v>
      </c>
      <c r="L383" s="7">
        <v>25143.41</v>
      </c>
      <c r="M383" s="2">
        <v>62</v>
      </c>
      <c r="N383" s="2">
        <f t="shared" si="66"/>
        <v>3720</v>
      </c>
      <c r="O383" s="2">
        <f t="shared" si="63"/>
        <v>74.399999999999991</v>
      </c>
      <c r="P383" s="2">
        <f t="shared" si="67"/>
        <v>4464</v>
      </c>
      <c r="Q383" s="2">
        <f t="shared" si="64"/>
        <v>63.239999999999988</v>
      </c>
      <c r="R383" s="26">
        <f t="shared" si="65"/>
        <v>3794.4</v>
      </c>
      <c r="S383" s="27">
        <f t="shared" si="60"/>
        <v>53.753999999999991</v>
      </c>
      <c r="T383" s="27">
        <f t="shared" si="61"/>
        <v>3225.2400000000002</v>
      </c>
      <c r="U383" s="20">
        <f t="shared" si="62"/>
        <v>322.524</v>
      </c>
    </row>
    <row r="384" spans="1:21" ht="48" x14ac:dyDescent="0.25">
      <c r="A384" s="3">
        <v>629</v>
      </c>
      <c r="B384" s="3" t="s">
        <v>7</v>
      </c>
      <c r="C384" s="4" t="s">
        <v>783</v>
      </c>
      <c r="D384" s="13" t="s">
        <v>784</v>
      </c>
      <c r="E384" s="5">
        <v>2014</v>
      </c>
      <c r="F384" s="4" t="s">
        <v>10</v>
      </c>
      <c r="G384" s="4" t="s">
        <v>11</v>
      </c>
      <c r="H384" s="6" t="s">
        <v>12</v>
      </c>
      <c r="I384" s="4" t="s">
        <v>39</v>
      </c>
      <c r="J384" s="16">
        <v>12</v>
      </c>
      <c r="K384" s="7">
        <v>6209.6283333333331</v>
      </c>
      <c r="L384" s="7">
        <v>74515.539999999994</v>
      </c>
      <c r="M384" s="2">
        <v>1756</v>
      </c>
      <c r="N384" s="2">
        <f t="shared" si="66"/>
        <v>21072</v>
      </c>
      <c r="O384" s="2">
        <f t="shared" si="63"/>
        <v>2107.1999999999998</v>
      </c>
      <c r="P384" s="2">
        <f t="shared" si="67"/>
        <v>25286.399999999998</v>
      </c>
      <c r="Q384" s="2">
        <f t="shared" si="64"/>
        <v>1791.12</v>
      </c>
      <c r="R384" s="26">
        <f t="shared" si="65"/>
        <v>21493.439999999999</v>
      </c>
      <c r="S384" s="27">
        <f t="shared" si="60"/>
        <v>1522.4519999999998</v>
      </c>
      <c r="T384" s="27">
        <f t="shared" si="61"/>
        <v>18269.423999999999</v>
      </c>
      <c r="U384" s="20">
        <f t="shared" si="62"/>
        <v>1826.9423999999999</v>
      </c>
    </row>
    <row r="385" spans="1:21" ht="24" x14ac:dyDescent="0.25">
      <c r="A385" s="3">
        <v>631</v>
      </c>
      <c r="B385" s="3" t="s">
        <v>7</v>
      </c>
      <c r="C385" s="4" t="s">
        <v>785</v>
      </c>
      <c r="D385" s="13" t="s">
        <v>786</v>
      </c>
      <c r="E385" s="5">
        <v>2015</v>
      </c>
      <c r="F385" s="4" t="s">
        <v>10</v>
      </c>
      <c r="G385" s="4" t="s">
        <v>11</v>
      </c>
      <c r="H385" s="6" t="s">
        <v>12</v>
      </c>
      <c r="I385" s="4" t="s">
        <v>13</v>
      </c>
      <c r="J385" s="16">
        <v>4</v>
      </c>
      <c r="K385" s="7">
        <v>1973.1324999999999</v>
      </c>
      <c r="L385" s="7">
        <v>7892.53</v>
      </c>
      <c r="M385" s="2">
        <v>496</v>
      </c>
      <c r="N385" s="2">
        <f t="shared" si="66"/>
        <v>1984</v>
      </c>
      <c r="O385" s="2">
        <f t="shared" si="63"/>
        <v>595.19999999999993</v>
      </c>
      <c r="P385" s="2">
        <f t="shared" si="67"/>
        <v>2380.7999999999997</v>
      </c>
      <c r="Q385" s="2">
        <f t="shared" si="64"/>
        <v>505.9199999999999</v>
      </c>
      <c r="R385" s="26">
        <f t="shared" si="65"/>
        <v>2023.6799999999996</v>
      </c>
      <c r="S385" s="27">
        <f t="shared" ref="S385:S448" si="68">Q385/100*85</f>
        <v>430.03199999999993</v>
      </c>
      <c r="T385" s="27">
        <f t="shared" ref="T385:T448" si="69">R385/100*85</f>
        <v>1720.1279999999997</v>
      </c>
      <c r="U385" s="20">
        <f t="shared" ref="U385:U448" si="70">T385/100*10</f>
        <v>172.01279999999997</v>
      </c>
    </row>
    <row r="386" spans="1:21" ht="24" x14ac:dyDescent="0.25">
      <c r="A386" s="3">
        <v>632</v>
      </c>
      <c r="B386" s="3" t="s">
        <v>7</v>
      </c>
      <c r="C386" s="4" t="s">
        <v>787</v>
      </c>
      <c r="D386" s="13" t="s">
        <v>788</v>
      </c>
      <c r="E386" s="5">
        <v>2014</v>
      </c>
      <c r="F386" s="4" t="s">
        <v>10</v>
      </c>
      <c r="G386" s="4" t="s">
        <v>11</v>
      </c>
      <c r="H386" s="6" t="s">
        <v>12</v>
      </c>
      <c r="I386" s="4" t="s">
        <v>13</v>
      </c>
      <c r="J386" s="16">
        <v>1</v>
      </c>
      <c r="K386" s="7">
        <v>12981.01</v>
      </c>
      <c r="L386" s="7">
        <v>12981.01</v>
      </c>
      <c r="M386" s="2">
        <v>3671</v>
      </c>
      <c r="N386" s="2">
        <f t="shared" si="66"/>
        <v>3671</v>
      </c>
      <c r="O386" s="2">
        <f t="shared" si="63"/>
        <v>4405.2</v>
      </c>
      <c r="P386" s="2">
        <f t="shared" si="67"/>
        <v>4405.2</v>
      </c>
      <c r="Q386" s="2">
        <f t="shared" si="64"/>
        <v>3744.42</v>
      </c>
      <c r="R386" s="26">
        <f t="shared" si="65"/>
        <v>3744.42</v>
      </c>
      <c r="S386" s="27">
        <f t="shared" si="68"/>
        <v>3182.7570000000001</v>
      </c>
      <c r="T386" s="27">
        <f t="shared" si="69"/>
        <v>3182.7570000000001</v>
      </c>
      <c r="U386" s="20">
        <f t="shared" si="70"/>
        <v>318.27570000000003</v>
      </c>
    </row>
    <row r="387" spans="1:21" ht="24" x14ac:dyDescent="0.25">
      <c r="A387" s="3">
        <v>635</v>
      </c>
      <c r="B387" s="3" t="s">
        <v>7</v>
      </c>
      <c r="C387" s="4" t="s">
        <v>789</v>
      </c>
      <c r="D387" s="13" t="s">
        <v>790</v>
      </c>
      <c r="E387" s="5">
        <v>2014</v>
      </c>
      <c r="F387" s="4" t="s">
        <v>10</v>
      </c>
      <c r="G387" s="4" t="s">
        <v>11</v>
      </c>
      <c r="H387" s="6" t="s">
        <v>12</v>
      </c>
      <c r="I387" s="4" t="s">
        <v>13</v>
      </c>
      <c r="J387" s="16">
        <v>50</v>
      </c>
      <c r="K387" s="7">
        <v>536.58720000000005</v>
      </c>
      <c r="L387" s="7">
        <v>26829.360000000001</v>
      </c>
      <c r="M387" s="2">
        <v>152</v>
      </c>
      <c r="N387" s="2">
        <f t="shared" si="66"/>
        <v>7600</v>
      </c>
      <c r="O387" s="2">
        <f t="shared" si="63"/>
        <v>182.4</v>
      </c>
      <c r="P387" s="2">
        <f t="shared" si="67"/>
        <v>9120</v>
      </c>
      <c r="Q387" s="2">
        <f t="shared" si="64"/>
        <v>155.04</v>
      </c>
      <c r="R387" s="26">
        <f t="shared" si="65"/>
        <v>7752</v>
      </c>
      <c r="S387" s="27">
        <f t="shared" si="68"/>
        <v>131.78399999999999</v>
      </c>
      <c r="T387" s="27">
        <f t="shared" si="69"/>
        <v>6589.2</v>
      </c>
      <c r="U387" s="20">
        <f t="shared" si="70"/>
        <v>658.92</v>
      </c>
    </row>
    <row r="388" spans="1:21" ht="24" x14ac:dyDescent="0.25">
      <c r="A388" s="3">
        <v>636</v>
      </c>
      <c r="B388" s="3" t="s">
        <v>7</v>
      </c>
      <c r="C388" s="4" t="s">
        <v>791</v>
      </c>
      <c r="D388" s="13" t="s">
        <v>792</v>
      </c>
      <c r="E388" s="5">
        <v>2012</v>
      </c>
      <c r="F388" s="4" t="s">
        <v>10</v>
      </c>
      <c r="G388" s="4" t="s">
        <v>11</v>
      </c>
      <c r="H388" s="6" t="s">
        <v>12</v>
      </c>
      <c r="I388" s="4" t="s">
        <v>39</v>
      </c>
      <c r="J388" s="16">
        <v>2</v>
      </c>
      <c r="K388" s="7">
        <v>105.465</v>
      </c>
      <c r="L388" s="14">
        <v>210.93</v>
      </c>
      <c r="M388" s="2">
        <v>16</v>
      </c>
      <c r="N388" s="2">
        <f t="shared" si="66"/>
        <v>32</v>
      </c>
      <c r="O388" s="2">
        <f t="shared" si="63"/>
        <v>19.2</v>
      </c>
      <c r="P388" s="2">
        <f t="shared" si="67"/>
        <v>38.4</v>
      </c>
      <c r="Q388" s="2">
        <f t="shared" si="64"/>
        <v>16.32</v>
      </c>
      <c r="R388" s="26">
        <f t="shared" si="65"/>
        <v>32.64</v>
      </c>
      <c r="S388" s="27">
        <f t="shared" si="68"/>
        <v>13.872000000000002</v>
      </c>
      <c r="T388" s="27">
        <f t="shared" si="69"/>
        <v>27.744000000000003</v>
      </c>
      <c r="U388" s="20">
        <f t="shared" si="70"/>
        <v>2.7744</v>
      </c>
    </row>
    <row r="389" spans="1:21" ht="24" x14ac:dyDescent="0.25">
      <c r="A389" s="3">
        <v>637</v>
      </c>
      <c r="B389" s="3" t="s">
        <v>7</v>
      </c>
      <c r="C389" s="4" t="s">
        <v>793</v>
      </c>
      <c r="D389" s="13" t="s">
        <v>794</v>
      </c>
      <c r="E389" s="5">
        <v>2014</v>
      </c>
      <c r="F389" s="4" t="s">
        <v>10</v>
      </c>
      <c r="G389" s="4" t="s">
        <v>11</v>
      </c>
      <c r="H389" s="6" t="s">
        <v>12</v>
      </c>
      <c r="I389" s="4" t="s">
        <v>40</v>
      </c>
      <c r="J389" s="16">
        <v>360</v>
      </c>
      <c r="K389" s="7">
        <v>10.3225</v>
      </c>
      <c r="L389" s="7">
        <v>3716.1</v>
      </c>
      <c r="M389" s="2">
        <v>3</v>
      </c>
      <c r="N389" s="2">
        <f t="shared" si="66"/>
        <v>1080</v>
      </c>
      <c r="O389" s="2">
        <f t="shared" si="63"/>
        <v>3.5999999999999996</v>
      </c>
      <c r="P389" s="2">
        <f t="shared" si="67"/>
        <v>1296</v>
      </c>
      <c r="Q389" s="2">
        <f t="shared" si="64"/>
        <v>3.0599999999999996</v>
      </c>
      <c r="R389" s="26">
        <f t="shared" si="65"/>
        <v>1101.6000000000001</v>
      </c>
      <c r="S389" s="27">
        <f t="shared" si="68"/>
        <v>2.6009999999999995</v>
      </c>
      <c r="T389" s="27">
        <f t="shared" si="69"/>
        <v>936.36000000000013</v>
      </c>
      <c r="U389" s="20">
        <f t="shared" si="70"/>
        <v>93.636000000000024</v>
      </c>
    </row>
    <row r="390" spans="1:21" ht="24" x14ac:dyDescent="0.25">
      <c r="A390" s="3">
        <v>642</v>
      </c>
      <c r="B390" s="3" t="s">
        <v>7</v>
      </c>
      <c r="C390" s="4" t="s">
        <v>795</v>
      </c>
      <c r="D390" s="13" t="s">
        <v>796</v>
      </c>
      <c r="E390" s="5">
        <v>2014</v>
      </c>
      <c r="F390" s="4" t="s">
        <v>10</v>
      </c>
      <c r="G390" s="4" t="s">
        <v>11</v>
      </c>
      <c r="H390" s="6" t="s">
        <v>12</v>
      </c>
      <c r="I390" s="4" t="s">
        <v>13</v>
      </c>
      <c r="J390" s="16">
        <v>6</v>
      </c>
      <c r="K390" s="7">
        <v>731.68499999999995</v>
      </c>
      <c r="L390" s="7">
        <v>4390.1099999999997</v>
      </c>
      <c r="M390" s="2">
        <v>207</v>
      </c>
      <c r="N390" s="2">
        <f t="shared" si="66"/>
        <v>1242</v>
      </c>
      <c r="O390" s="2">
        <f t="shared" si="63"/>
        <v>248.39999999999998</v>
      </c>
      <c r="P390" s="2">
        <f t="shared" si="67"/>
        <v>1490.3999999999999</v>
      </c>
      <c r="Q390" s="2">
        <f t="shared" si="64"/>
        <v>211.14</v>
      </c>
      <c r="R390" s="26">
        <f t="shared" si="65"/>
        <v>1266.8399999999999</v>
      </c>
      <c r="S390" s="27">
        <f t="shared" si="68"/>
        <v>179.46899999999997</v>
      </c>
      <c r="T390" s="27">
        <f t="shared" si="69"/>
        <v>1076.8139999999999</v>
      </c>
      <c r="U390" s="20">
        <f t="shared" si="70"/>
        <v>107.6814</v>
      </c>
    </row>
    <row r="391" spans="1:21" ht="24" x14ac:dyDescent="0.25">
      <c r="A391" s="3">
        <v>643</v>
      </c>
      <c r="B391" s="3" t="s">
        <v>7</v>
      </c>
      <c r="C391" s="4" t="s">
        <v>797</v>
      </c>
      <c r="D391" s="13" t="s">
        <v>798</v>
      </c>
      <c r="E391" s="5">
        <v>2014</v>
      </c>
      <c r="F391" s="4" t="s">
        <v>10</v>
      </c>
      <c r="G391" s="4" t="s">
        <v>11</v>
      </c>
      <c r="H391" s="6" t="s">
        <v>12</v>
      </c>
      <c r="I391" s="4" t="s">
        <v>13</v>
      </c>
      <c r="J391" s="16">
        <v>2</v>
      </c>
      <c r="K391" s="7">
        <v>731.68499999999995</v>
      </c>
      <c r="L391" s="7">
        <v>1463.37</v>
      </c>
      <c r="M391" s="2">
        <v>207</v>
      </c>
      <c r="N391" s="2">
        <f t="shared" si="66"/>
        <v>414</v>
      </c>
      <c r="O391" s="2">
        <f t="shared" si="63"/>
        <v>248.39999999999998</v>
      </c>
      <c r="P391" s="2">
        <f t="shared" si="67"/>
        <v>496.79999999999995</v>
      </c>
      <c r="Q391" s="2">
        <f t="shared" si="64"/>
        <v>211.14</v>
      </c>
      <c r="R391" s="26">
        <f t="shared" si="65"/>
        <v>422.28</v>
      </c>
      <c r="S391" s="27">
        <f t="shared" si="68"/>
        <v>179.46899999999997</v>
      </c>
      <c r="T391" s="27">
        <f t="shared" si="69"/>
        <v>358.93799999999993</v>
      </c>
      <c r="U391" s="20">
        <f t="shared" si="70"/>
        <v>35.893799999999992</v>
      </c>
    </row>
    <row r="392" spans="1:21" ht="24" x14ac:dyDescent="0.25">
      <c r="A392" s="3">
        <v>644</v>
      </c>
      <c r="B392" s="3" t="s">
        <v>7</v>
      </c>
      <c r="C392" s="4" t="s">
        <v>799</v>
      </c>
      <c r="D392" s="13" t="s">
        <v>800</v>
      </c>
      <c r="E392" s="5">
        <v>2014</v>
      </c>
      <c r="F392" s="4" t="s">
        <v>10</v>
      </c>
      <c r="G392" s="4" t="s">
        <v>11</v>
      </c>
      <c r="H392" s="6" t="s">
        <v>12</v>
      </c>
      <c r="I392" s="4" t="s">
        <v>13</v>
      </c>
      <c r="J392" s="16">
        <v>5</v>
      </c>
      <c r="K392" s="7">
        <v>832.33199999999999</v>
      </c>
      <c r="L392" s="7">
        <v>4161.66</v>
      </c>
      <c r="M392" s="2">
        <v>235</v>
      </c>
      <c r="N392" s="2">
        <f t="shared" si="66"/>
        <v>1175</v>
      </c>
      <c r="O392" s="2">
        <f t="shared" si="63"/>
        <v>282</v>
      </c>
      <c r="P392" s="2">
        <f t="shared" si="67"/>
        <v>1410</v>
      </c>
      <c r="Q392" s="2">
        <f t="shared" si="64"/>
        <v>239.7</v>
      </c>
      <c r="R392" s="26">
        <f t="shared" si="65"/>
        <v>1198.5</v>
      </c>
      <c r="S392" s="27">
        <f t="shared" si="68"/>
        <v>203.74499999999998</v>
      </c>
      <c r="T392" s="27">
        <f t="shared" si="69"/>
        <v>1018.7249999999999</v>
      </c>
      <c r="U392" s="20">
        <f t="shared" si="70"/>
        <v>101.87249999999999</v>
      </c>
    </row>
    <row r="393" spans="1:21" ht="24" x14ac:dyDescent="0.25">
      <c r="A393" s="3">
        <v>645</v>
      </c>
      <c r="B393" s="3" t="s">
        <v>7</v>
      </c>
      <c r="C393" s="4" t="s">
        <v>801</v>
      </c>
      <c r="D393" s="13" t="s">
        <v>802</v>
      </c>
      <c r="E393" s="5">
        <v>2014</v>
      </c>
      <c r="F393" s="4" t="s">
        <v>10</v>
      </c>
      <c r="G393" s="4" t="s">
        <v>11</v>
      </c>
      <c r="H393" s="6" t="s">
        <v>12</v>
      </c>
      <c r="I393" s="4" t="s">
        <v>13</v>
      </c>
      <c r="J393" s="16">
        <v>4</v>
      </c>
      <c r="K393" s="7">
        <v>876.13750000000005</v>
      </c>
      <c r="L393" s="7">
        <v>3504.55</v>
      </c>
      <c r="M393" s="2">
        <v>248</v>
      </c>
      <c r="N393" s="2">
        <f t="shared" si="66"/>
        <v>992</v>
      </c>
      <c r="O393" s="2">
        <f t="shared" si="63"/>
        <v>297.59999999999997</v>
      </c>
      <c r="P393" s="2">
        <f t="shared" si="67"/>
        <v>1190.3999999999999</v>
      </c>
      <c r="Q393" s="2">
        <f t="shared" si="64"/>
        <v>252.95999999999995</v>
      </c>
      <c r="R393" s="26">
        <f t="shared" si="65"/>
        <v>1011.8399999999998</v>
      </c>
      <c r="S393" s="27">
        <f t="shared" si="68"/>
        <v>215.01599999999996</v>
      </c>
      <c r="T393" s="27">
        <f t="shared" si="69"/>
        <v>860.06399999999985</v>
      </c>
      <c r="U393" s="20">
        <f t="shared" si="70"/>
        <v>86.006399999999985</v>
      </c>
    </row>
    <row r="394" spans="1:21" ht="24" x14ac:dyDescent="0.25">
      <c r="A394" s="3">
        <v>646</v>
      </c>
      <c r="B394" s="3" t="s">
        <v>7</v>
      </c>
      <c r="C394" s="4" t="s">
        <v>803</v>
      </c>
      <c r="D394" s="13" t="s">
        <v>804</v>
      </c>
      <c r="E394" s="5">
        <v>2014</v>
      </c>
      <c r="F394" s="4" t="s">
        <v>10</v>
      </c>
      <c r="G394" s="4" t="s">
        <v>11</v>
      </c>
      <c r="H394" s="6" t="s">
        <v>12</v>
      </c>
      <c r="I394" s="4" t="s">
        <v>13</v>
      </c>
      <c r="J394" s="16">
        <v>7</v>
      </c>
      <c r="K394" s="7">
        <v>876.13857142857148</v>
      </c>
      <c r="L394" s="7">
        <v>6132.97</v>
      </c>
      <c r="M394" s="2">
        <v>248</v>
      </c>
      <c r="N394" s="2">
        <f t="shared" si="66"/>
        <v>1736</v>
      </c>
      <c r="O394" s="2">
        <f t="shared" si="63"/>
        <v>297.59999999999997</v>
      </c>
      <c r="P394" s="2">
        <f t="shared" si="67"/>
        <v>2083.1999999999998</v>
      </c>
      <c r="Q394" s="2">
        <f t="shared" si="64"/>
        <v>252.95999999999995</v>
      </c>
      <c r="R394" s="26">
        <f t="shared" si="65"/>
        <v>1770.7199999999998</v>
      </c>
      <c r="S394" s="27">
        <f t="shared" si="68"/>
        <v>215.01599999999996</v>
      </c>
      <c r="T394" s="27">
        <f t="shared" si="69"/>
        <v>1505.1119999999996</v>
      </c>
      <c r="U394" s="20">
        <f t="shared" si="70"/>
        <v>150.51119999999995</v>
      </c>
    </row>
    <row r="395" spans="1:21" ht="36" x14ac:dyDescent="0.25">
      <c r="A395" s="3">
        <v>647</v>
      </c>
      <c r="B395" s="3" t="s">
        <v>7</v>
      </c>
      <c r="C395" s="4" t="s">
        <v>805</v>
      </c>
      <c r="D395" s="13" t="s">
        <v>806</v>
      </c>
      <c r="E395" s="5">
        <v>2014</v>
      </c>
      <c r="F395" s="4" t="s">
        <v>10</v>
      </c>
      <c r="G395" s="4" t="s">
        <v>11</v>
      </c>
      <c r="H395" s="6" t="s">
        <v>12</v>
      </c>
      <c r="I395" s="4" t="s">
        <v>13</v>
      </c>
      <c r="J395" s="16">
        <v>3</v>
      </c>
      <c r="K395" s="7">
        <v>876.13666666666666</v>
      </c>
      <c r="L395" s="7">
        <v>2628.41</v>
      </c>
      <c r="M395" s="2">
        <v>248</v>
      </c>
      <c r="N395" s="2">
        <f t="shared" si="66"/>
        <v>744</v>
      </c>
      <c r="O395" s="2">
        <f t="shared" si="63"/>
        <v>297.59999999999997</v>
      </c>
      <c r="P395" s="2">
        <f t="shared" si="67"/>
        <v>892.8</v>
      </c>
      <c r="Q395" s="2">
        <f t="shared" si="64"/>
        <v>252.95999999999995</v>
      </c>
      <c r="R395" s="26">
        <f t="shared" si="65"/>
        <v>758.87999999999988</v>
      </c>
      <c r="S395" s="27">
        <f t="shared" si="68"/>
        <v>215.01599999999996</v>
      </c>
      <c r="T395" s="27">
        <f t="shared" si="69"/>
        <v>645.04799999999989</v>
      </c>
      <c r="U395" s="20">
        <f t="shared" si="70"/>
        <v>64.504799999999989</v>
      </c>
    </row>
    <row r="396" spans="1:21" ht="36" x14ac:dyDescent="0.25">
      <c r="A396" s="3">
        <v>648</v>
      </c>
      <c r="B396" s="3" t="s">
        <v>7</v>
      </c>
      <c r="C396" s="4" t="s">
        <v>807</v>
      </c>
      <c r="D396" s="13" t="s">
        <v>808</v>
      </c>
      <c r="E396" s="5">
        <v>2014</v>
      </c>
      <c r="F396" s="4" t="s">
        <v>10</v>
      </c>
      <c r="G396" s="4" t="s">
        <v>11</v>
      </c>
      <c r="H396" s="6" t="s">
        <v>12</v>
      </c>
      <c r="I396" s="4" t="s">
        <v>13</v>
      </c>
      <c r="J396" s="16">
        <v>5</v>
      </c>
      <c r="K396" s="7">
        <v>876.13799999999992</v>
      </c>
      <c r="L396" s="7">
        <v>4380.6899999999996</v>
      </c>
      <c r="M396" s="2">
        <v>248</v>
      </c>
      <c r="N396" s="2">
        <f t="shared" si="66"/>
        <v>1240</v>
      </c>
      <c r="O396" s="2">
        <f t="shared" si="63"/>
        <v>297.59999999999997</v>
      </c>
      <c r="P396" s="2">
        <f t="shared" si="67"/>
        <v>1488</v>
      </c>
      <c r="Q396" s="2">
        <f t="shared" si="64"/>
        <v>252.95999999999995</v>
      </c>
      <c r="R396" s="26">
        <f t="shared" si="65"/>
        <v>1264.8</v>
      </c>
      <c r="S396" s="27">
        <f t="shared" si="68"/>
        <v>215.01599999999996</v>
      </c>
      <c r="T396" s="27">
        <f t="shared" si="69"/>
        <v>1075.08</v>
      </c>
      <c r="U396" s="20">
        <f t="shared" si="70"/>
        <v>107.508</v>
      </c>
    </row>
    <row r="397" spans="1:21" ht="24" x14ac:dyDescent="0.25">
      <c r="A397" s="3">
        <v>649</v>
      </c>
      <c r="B397" s="3" t="s">
        <v>7</v>
      </c>
      <c r="C397" s="4" t="s">
        <v>809</v>
      </c>
      <c r="D397" s="13" t="s">
        <v>810</v>
      </c>
      <c r="E397" s="5">
        <v>2014</v>
      </c>
      <c r="F397" s="4" t="s">
        <v>10</v>
      </c>
      <c r="G397" s="4" t="s">
        <v>11</v>
      </c>
      <c r="H397" s="6" t="s">
        <v>12</v>
      </c>
      <c r="I397" s="4" t="s">
        <v>13</v>
      </c>
      <c r="J397" s="16">
        <v>19</v>
      </c>
      <c r="K397" s="7">
        <v>925.1468421052632</v>
      </c>
      <c r="L397" s="7">
        <v>17577.79</v>
      </c>
      <c r="M397" s="2">
        <v>262</v>
      </c>
      <c r="N397" s="2">
        <f t="shared" si="66"/>
        <v>4978</v>
      </c>
      <c r="O397" s="2">
        <f t="shared" si="63"/>
        <v>314.39999999999998</v>
      </c>
      <c r="P397" s="2">
        <f t="shared" si="67"/>
        <v>5973.5999999999995</v>
      </c>
      <c r="Q397" s="2">
        <f t="shared" si="64"/>
        <v>267.23999999999995</v>
      </c>
      <c r="R397" s="26">
        <f t="shared" si="65"/>
        <v>5077.5599999999995</v>
      </c>
      <c r="S397" s="27">
        <f t="shared" si="68"/>
        <v>227.15399999999997</v>
      </c>
      <c r="T397" s="27">
        <f t="shared" si="69"/>
        <v>4315.9259999999995</v>
      </c>
      <c r="U397" s="20">
        <f t="shared" si="70"/>
        <v>431.59259999999995</v>
      </c>
    </row>
    <row r="398" spans="1:21" ht="24" x14ac:dyDescent="0.25">
      <c r="A398" s="3">
        <v>650</v>
      </c>
      <c r="B398" s="3" t="s">
        <v>7</v>
      </c>
      <c r="C398" s="4" t="s">
        <v>811</v>
      </c>
      <c r="D398" s="13" t="s">
        <v>812</v>
      </c>
      <c r="E398" s="5">
        <v>2010</v>
      </c>
      <c r="F398" s="4" t="s">
        <v>10</v>
      </c>
      <c r="G398" s="4" t="s">
        <v>11</v>
      </c>
      <c r="H398" s="6" t="s">
        <v>12</v>
      </c>
      <c r="I398" s="4" t="s">
        <v>13</v>
      </c>
      <c r="J398" s="16">
        <v>5</v>
      </c>
      <c r="K398" s="7">
        <v>86832.584000000003</v>
      </c>
      <c r="L398" s="7">
        <v>434162.92</v>
      </c>
      <c r="M398" s="2">
        <v>10614</v>
      </c>
      <c r="N398" s="2">
        <f t="shared" si="66"/>
        <v>53070</v>
      </c>
      <c r="O398" s="2">
        <f t="shared" si="63"/>
        <v>12736.8</v>
      </c>
      <c r="P398" s="2">
        <f t="shared" si="67"/>
        <v>63684</v>
      </c>
      <c r="Q398" s="2">
        <f t="shared" si="64"/>
        <v>10826.279999999999</v>
      </c>
      <c r="R398" s="26">
        <f t="shared" si="65"/>
        <v>54131.4</v>
      </c>
      <c r="S398" s="27">
        <f t="shared" si="68"/>
        <v>9202.3379999999979</v>
      </c>
      <c r="T398" s="27">
        <f t="shared" si="69"/>
        <v>46011.689999999995</v>
      </c>
      <c r="U398" s="20">
        <f t="shared" si="70"/>
        <v>4601.168999999999</v>
      </c>
    </row>
    <row r="399" spans="1:21" ht="24" x14ac:dyDescent="0.25">
      <c r="A399" s="3">
        <v>651</v>
      </c>
      <c r="B399" s="3" t="s">
        <v>7</v>
      </c>
      <c r="C399" s="4" t="s">
        <v>813</v>
      </c>
      <c r="D399" s="13" t="s">
        <v>814</v>
      </c>
      <c r="E399" s="5">
        <v>2014</v>
      </c>
      <c r="F399" s="4" t="s">
        <v>10</v>
      </c>
      <c r="G399" s="4" t="s">
        <v>11</v>
      </c>
      <c r="H399" s="6" t="s">
        <v>12</v>
      </c>
      <c r="I399" s="4" t="s">
        <v>13</v>
      </c>
      <c r="J399" s="16">
        <v>6</v>
      </c>
      <c r="K399" s="7">
        <v>2769.1433333333334</v>
      </c>
      <c r="L399" s="7">
        <v>16614.86</v>
      </c>
      <c r="M399" s="2">
        <v>783</v>
      </c>
      <c r="N399" s="2">
        <f t="shared" si="66"/>
        <v>4698</v>
      </c>
      <c r="O399" s="2">
        <f t="shared" si="63"/>
        <v>939.59999999999991</v>
      </c>
      <c r="P399" s="2">
        <f t="shared" si="67"/>
        <v>5637.5999999999995</v>
      </c>
      <c r="Q399" s="2">
        <f t="shared" si="64"/>
        <v>798.66</v>
      </c>
      <c r="R399" s="26">
        <f t="shared" si="65"/>
        <v>4791.96</v>
      </c>
      <c r="S399" s="27">
        <f t="shared" si="68"/>
        <v>678.86099999999999</v>
      </c>
      <c r="T399" s="27">
        <f t="shared" si="69"/>
        <v>4073.1660000000002</v>
      </c>
      <c r="U399" s="20">
        <f t="shared" si="70"/>
        <v>407.31660000000005</v>
      </c>
    </row>
    <row r="400" spans="1:21" ht="36" x14ac:dyDescent="0.25">
      <c r="A400" s="3">
        <v>652</v>
      </c>
      <c r="B400" s="3" t="s">
        <v>7</v>
      </c>
      <c r="C400" s="4" t="s">
        <v>815</v>
      </c>
      <c r="D400" s="13" t="s">
        <v>816</v>
      </c>
      <c r="E400" s="5">
        <v>2012</v>
      </c>
      <c r="F400" s="4" t="s">
        <v>10</v>
      </c>
      <c r="G400" s="4" t="s">
        <v>11</v>
      </c>
      <c r="H400" s="6" t="s">
        <v>12</v>
      </c>
      <c r="I400" s="4" t="s">
        <v>13</v>
      </c>
      <c r="J400" s="16">
        <v>2</v>
      </c>
      <c r="K400" s="7">
        <v>19760.02</v>
      </c>
      <c r="L400" s="7">
        <v>39520.04</v>
      </c>
      <c r="M400" s="2">
        <v>2904</v>
      </c>
      <c r="N400" s="2">
        <f t="shared" si="66"/>
        <v>5808</v>
      </c>
      <c r="O400" s="2">
        <f t="shared" si="63"/>
        <v>3484.7999999999997</v>
      </c>
      <c r="P400" s="2">
        <f t="shared" si="67"/>
        <v>6969.5999999999995</v>
      </c>
      <c r="Q400" s="2">
        <f t="shared" si="64"/>
        <v>2962.08</v>
      </c>
      <c r="R400" s="26">
        <f t="shared" si="65"/>
        <v>5924.16</v>
      </c>
      <c r="S400" s="27">
        <f t="shared" si="68"/>
        <v>2517.768</v>
      </c>
      <c r="T400" s="27">
        <f t="shared" si="69"/>
        <v>5035.5360000000001</v>
      </c>
      <c r="U400" s="20">
        <f t="shared" si="70"/>
        <v>503.55359999999996</v>
      </c>
    </row>
    <row r="401" spans="1:21" ht="24" x14ac:dyDescent="0.25">
      <c r="A401" s="3">
        <v>653</v>
      </c>
      <c r="B401" s="3" t="s">
        <v>7</v>
      </c>
      <c r="C401" s="4" t="s">
        <v>817</v>
      </c>
      <c r="D401" s="13" t="s">
        <v>818</v>
      </c>
      <c r="E401" s="5">
        <v>2012</v>
      </c>
      <c r="F401" s="4" t="s">
        <v>10</v>
      </c>
      <c r="G401" s="4" t="s">
        <v>11</v>
      </c>
      <c r="H401" s="6" t="s">
        <v>12</v>
      </c>
      <c r="I401" s="4" t="s">
        <v>13</v>
      </c>
      <c r="J401" s="16">
        <v>8</v>
      </c>
      <c r="K401" s="7">
        <v>1955.35375</v>
      </c>
      <c r="L401" s="7">
        <v>15642.83</v>
      </c>
      <c r="M401" s="2">
        <v>287</v>
      </c>
      <c r="N401" s="2">
        <f t="shared" si="66"/>
        <v>2296</v>
      </c>
      <c r="O401" s="2">
        <f t="shared" si="63"/>
        <v>344.4</v>
      </c>
      <c r="P401" s="2">
        <f t="shared" si="67"/>
        <v>2755.2</v>
      </c>
      <c r="Q401" s="2">
        <f t="shared" si="64"/>
        <v>292.74</v>
      </c>
      <c r="R401" s="26">
        <f t="shared" si="65"/>
        <v>2341.92</v>
      </c>
      <c r="S401" s="27">
        <f t="shared" si="68"/>
        <v>248.82900000000001</v>
      </c>
      <c r="T401" s="27">
        <f t="shared" si="69"/>
        <v>1990.6320000000001</v>
      </c>
      <c r="U401" s="20">
        <f t="shared" si="70"/>
        <v>199.06319999999999</v>
      </c>
    </row>
    <row r="402" spans="1:21" ht="36" x14ac:dyDescent="0.25">
      <c r="A402" s="3">
        <v>654</v>
      </c>
      <c r="B402" s="3" t="s">
        <v>7</v>
      </c>
      <c r="C402" s="4" t="s">
        <v>819</v>
      </c>
      <c r="D402" s="13" t="s">
        <v>820</v>
      </c>
      <c r="E402" s="5">
        <v>2012</v>
      </c>
      <c r="F402" s="4" t="s">
        <v>10</v>
      </c>
      <c r="G402" s="4" t="s">
        <v>11</v>
      </c>
      <c r="H402" s="6" t="s">
        <v>12</v>
      </c>
      <c r="I402" s="4" t="s">
        <v>13</v>
      </c>
      <c r="J402" s="16">
        <v>2</v>
      </c>
      <c r="K402" s="7">
        <v>13231.42</v>
      </c>
      <c r="L402" s="7">
        <v>26462.84</v>
      </c>
      <c r="M402" s="2">
        <v>1945</v>
      </c>
      <c r="N402" s="2">
        <f t="shared" si="66"/>
        <v>3890</v>
      </c>
      <c r="O402" s="2">
        <f t="shared" si="63"/>
        <v>2334</v>
      </c>
      <c r="P402" s="2">
        <f t="shared" si="67"/>
        <v>4668</v>
      </c>
      <c r="Q402" s="2">
        <f t="shared" si="64"/>
        <v>1983.9</v>
      </c>
      <c r="R402" s="26">
        <f t="shared" si="65"/>
        <v>3967.8</v>
      </c>
      <c r="S402" s="27">
        <f t="shared" si="68"/>
        <v>1686.3150000000003</v>
      </c>
      <c r="T402" s="27">
        <f t="shared" si="69"/>
        <v>3372.6300000000006</v>
      </c>
      <c r="U402" s="20">
        <f t="shared" si="70"/>
        <v>337.26300000000009</v>
      </c>
    </row>
    <row r="403" spans="1:21" ht="24" x14ac:dyDescent="0.25">
      <c r="A403" s="3">
        <v>732</v>
      </c>
      <c r="B403" s="3" t="s">
        <v>7</v>
      </c>
      <c r="C403" s="4" t="s">
        <v>821</v>
      </c>
      <c r="D403" s="13" t="s">
        <v>822</v>
      </c>
      <c r="E403" s="5">
        <v>2012</v>
      </c>
      <c r="F403" s="4" t="s">
        <v>10</v>
      </c>
      <c r="G403" s="4" t="s">
        <v>11</v>
      </c>
      <c r="H403" s="6" t="s">
        <v>12</v>
      </c>
      <c r="I403" s="4" t="s">
        <v>13</v>
      </c>
      <c r="J403" s="16">
        <v>1</v>
      </c>
      <c r="K403" s="7">
        <v>8776.7099999999991</v>
      </c>
      <c r="L403" s="7">
        <v>8776.7099999999991</v>
      </c>
      <c r="M403" s="2">
        <v>1290</v>
      </c>
      <c r="N403" s="2">
        <f t="shared" ref="N403:N408" si="71">M403*J403</f>
        <v>1290</v>
      </c>
      <c r="O403" s="2">
        <f t="shared" ref="O403:O406" si="72">M403*1.2</f>
        <v>1548</v>
      </c>
      <c r="P403" s="2">
        <f t="shared" ref="P403:P408" si="73">N403*1.2</f>
        <v>1548</v>
      </c>
      <c r="Q403" s="2">
        <f t="shared" ref="Q403:Q406" si="74">O403/100*85</f>
        <v>1315.8</v>
      </c>
      <c r="R403" s="26">
        <f t="shared" ref="R403:R406" si="75">P403/100*85</f>
        <v>1315.8</v>
      </c>
      <c r="S403" s="27">
        <f t="shared" si="68"/>
        <v>1118.43</v>
      </c>
      <c r="T403" s="27">
        <f t="shared" si="69"/>
        <v>1118.43</v>
      </c>
      <c r="U403" s="20">
        <f t="shared" si="70"/>
        <v>111.843</v>
      </c>
    </row>
    <row r="404" spans="1:21" ht="24" x14ac:dyDescent="0.25">
      <c r="A404" s="3">
        <v>736</v>
      </c>
      <c r="B404" s="3" t="s">
        <v>7</v>
      </c>
      <c r="C404" s="4" t="s">
        <v>823</v>
      </c>
      <c r="D404" s="13" t="s">
        <v>824</v>
      </c>
      <c r="E404" s="5">
        <v>2012</v>
      </c>
      <c r="F404" s="4" t="s">
        <v>10</v>
      </c>
      <c r="G404" s="4" t="s">
        <v>11</v>
      </c>
      <c r="H404" s="6" t="s">
        <v>12</v>
      </c>
      <c r="I404" s="4" t="s">
        <v>825</v>
      </c>
      <c r="J404" s="16">
        <v>367.2</v>
      </c>
      <c r="K404" s="7">
        <v>53.80582788671024</v>
      </c>
      <c r="L404" s="7">
        <v>19757.5</v>
      </c>
      <c r="M404" s="2">
        <v>8</v>
      </c>
      <c r="N404" s="2">
        <f t="shared" si="71"/>
        <v>2937.6</v>
      </c>
      <c r="O404" s="2">
        <f t="shared" si="72"/>
        <v>9.6</v>
      </c>
      <c r="P404" s="2">
        <f t="shared" si="73"/>
        <v>3525.12</v>
      </c>
      <c r="Q404" s="2">
        <f t="shared" si="74"/>
        <v>8.16</v>
      </c>
      <c r="R404" s="26">
        <f t="shared" si="75"/>
        <v>2996.3519999999999</v>
      </c>
      <c r="S404" s="27">
        <f t="shared" si="68"/>
        <v>6.9360000000000008</v>
      </c>
      <c r="T404" s="27">
        <f t="shared" si="69"/>
        <v>2546.8991999999998</v>
      </c>
      <c r="U404" s="20">
        <f t="shared" si="70"/>
        <v>254.68992</v>
      </c>
    </row>
    <row r="405" spans="1:21" ht="36" x14ac:dyDescent="0.25">
      <c r="A405" s="3">
        <v>737</v>
      </c>
      <c r="B405" s="3" t="s">
        <v>7</v>
      </c>
      <c r="C405" s="4" t="s">
        <v>826</v>
      </c>
      <c r="D405" s="13" t="s">
        <v>827</v>
      </c>
      <c r="E405" s="5">
        <v>2012</v>
      </c>
      <c r="F405" s="4" t="s">
        <v>10</v>
      </c>
      <c r="G405" s="4" t="s">
        <v>11</v>
      </c>
      <c r="H405" s="6" t="s">
        <v>12</v>
      </c>
      <c r="I405" s="4" t="s">
        <v>226</v>
      </c>
      <c r="J405" s="16">
        <v>136.69999999999999</v>
      </c>
      <c r="K405" s="7">
        <v>87.066203365032933</v>
      </c>
      <c r="L405" s="7">
        <v>11901.95</v>
      </c>
      <c r="M405" s="2">
        <v>18</v>
      </c>
      <c r="N405" s="2">
        <f t="shared" si="71"/>
        <v>2460.6</v>
      </c>
      <c r="O405" s="2">
        <f t="shared" si="72"/>
        <v>21.599999999999998</v>
      </c>
      <c r="P405" s="2">
        <f t="shared" si="73"/>
        <v>2952.72</v>
      </c>
      <c r="Q405" s="2">
        <f t="shared" si="74"/>
        <v>18.359999999999996</v>
      </c>
      <c r="R405" s="26">
        <f t="shared" si="75"/>
        <v>2509.8119999999999</v>
      </c>
      <c r="S405" s="27">
        <f t="shared" si="68"/>
        <v>15.605999999999996</v>
      </c>
      <c r="T405" s="27">
        <f t="shared" si="69"/>
        <v>2133.3401999999996</v>
      </c>
      <c r="U405" s="20">
        <f t="shared" si="70"/>
        <v>213.33401999999995</v>
      </c>
    </row>
    <row r="406" spans="1:21" ht="24" x14ac:dyDescent="0.25">
      <c r="A406" s="3">
        <v>749</v>
      </c>
      <c r="B406" s="3" t="s">
        <v>7</v>
      </c>
      <c r="C406" s="4" t="s">
        <v>828</v>
      </c>
      <c r="D406" s="13" t="s">
        <v>829</v>
      </c>
      <c r="E406" s="5">
        <v>2012</v>
      </c>
      <c r="F406" s="4" t="s">
        <v>10</v>
      </c>
      <c r="G406" s="4" t="s">
        <v>11</v>
      </c>
      <c r="H406" s="6" t="s">
        <v>12</v>
      </c>
      <c r="I406" s="4" t="s">
        <v>825</v>
      </c>
      <c r="J406" s="16">
        <v>8.1199999999999992</v>
      </c>
      <c r="K406" s="7">
        <v>32.544334975369459</v>
      </c>
      <c r="L406" s="14">
        <v>264.26</v>
      </c>
      <c r="M406" s="2">
        <v>7</v>
      </c>
      <c r="N406" s="2">
        <f t="shared" si="71"/>
        <v>56.839999999999996</v>
      </c>
      <c r="O406" s="2">
        <f t="shared" si="72"/>
        <v>8.4</v>
      </c>
      <c r="P406" s="2">
        <f t="shared" si="73"/>
        <v>68.207999999999998</v>
      </c>
      <c r="Q406" s="2">
        <f t="shared" si="74"/>
        <v>7.1400000000000006</v>
      </c>
      <c r="R406" s="26">
        <f t="shared" si="75"/>
        <v>57.976800000000004</v>
      </c>
      <c r="S406" s="27">
        <f t="shared" si="68"/>
        <v>6.0690000000000008</v>
      </c>
      <c r="T406" s="27">
        <f t="shared" si="69"/>
        <v>49.280280000000005</v>
      </c>
      <c r="U406" s="20">
        <f t="shared" si="70"/>
        <v>4.9280280000000003</v>
      </c>
    </row>
    <row r="407" spans="1:21" ht="48" x14ac:dyDescent="0.25">
      <c r="A407" s="3">
        <v>758</v>
      </c>
      <c r="B407" s="3" t="s">
        <v>7</v>
      </c>
      <c r="C407" s="4" t="s">
        <v>830</v>
      </c>
      <c r="D407" s="13" t="s">
        <v>831</v>
      </c>
      <c r="E407" s="5">
        <v>2012</v>
      </c>
      <c r="F407" s="4" t="s">
        <v>10</v>
      </c>
      <c r="G407" s="4" t="s">
        <v>11</v>
      </c>
      <c r="H407" s="6" t="s">
        <v>12</v>
      </c>
      <c r="I407" s="4" t="s">
        <v>13</v>
      </c>
      <c r="J407" s="16">
        <v>4</v>
      </c>
      <c r="K407" s="7">
        <v>475587.95500000002</v>
      </c>
      <c r="L407" s="7">
        <v>1902351.82</v>
      </c>
      <c r="M407" s="2">
        <v>69904</v>
      </c>
      <c r="N407" s="2">
        <f t="shared" si="71"/>
        <v>279616</v>
      </c>
      <c r="O407" s="2">
        <f t="shared" ref="O407:O469" si="76">M407*1.2</f>
        <v>83884.800000000003</v>
      </c>
      <c r="P407" s="2">
        <f t="shared" si="73"/>
        <v>335539.20000000001</v>
      </c>
      <c r="Q407" s="2">
        <f t="shared" ref="Q407:Q469" si="77">O407/100*85</f>
        <v>71302.080000000002</v>
      </c>
      <c r="R407" s="26">
        <f t="shared" ref="R407:R469" si="78">P407/100*85</f>
        <v>285208.32000000001</v>
      </c>
      <c r="S407" s="27">
        <f t="shared" si="68"/>
        <v>60606.768000000004</v>
      </c>
      <c r="T407" s="27">
        <f t="shared" si="69"/>
        <v>242427.07200000001</v>
      </c>
      <c r="U407" s="20">
        <f t="shared" si="70"/>
        <v>24242.707200000001</v>
      </c>
    </row>
    <row r="408" spans="1:21" ht="48" x14ac:dyDescent="0.25">
      <c r="A408" s="3">
        <v>759</v>
      </c>
      <c r="B408" s="3" t="s">
        <v>7</v>
      </c>
      <c r="C408" s="4" t="s">
        <v>832</v>
      </c>
      <c r="D408" s="13" t="s">
        <v>833</v>
      </c>
      <c r="E408" s="5">
        <v>2012</v>
      </c>
      <c r="F408" s="4" t="s">
        <v>10</v>
      </c>
      <c r="G408" s="4" t="s">
        <v>11</v>
      </c>
      <c r="H408" s="6" t="s">
        <v>12</v>
      </c>
      <c r="I408" s="4" t="s">
        <v>13</v>
      </c>
      <c r="J408" s="16">
        <v>1</v>
      </c>
      <c r="K408" s="7">
        <v>402305.37</v>
      </c>
      <c r="L408" s="7">
        <v>402305.37</v>
      </c>
      <c r="M408" s="2">
        <v>59133</v>
      </c>
      <c r="N408" s="2">
        <f t="shared" si="71"/>
        <v>59133</v>
      </c>
      <c r="O408" s="2">
        <f t="shared" si="76"/>
        <v>70959.599999999991</v>
      </c>
      <c r="P408" s="2">
        <f t="shared" si="73"/>
        <v>70959.599999999991</v>
      </c>
      <c r="Q408" s="2">
        <f t="shared" si="77"/>
        <v>60315.659999999989</v>
      </c>
      <c r="R408" s="26">
        <f t="shared" si="78"/>
        <v>60315.659999999989</v>
      </c>
      <c r="S408" s="27">
        <f t="shared" si="68"/>
        <v>51268.310999999994</v>
      </c>
      <c r="T408" s="27">
        <f t="shared" si="69"/>
        <v>51268.310999999994</v>
      </c>
      <c r="U408" s="20">
        <f t="shared" si="70"/>
        <v>5126.8310999999994</v>
      </c>
    </row>
    <row r="409" spans="1:21" ht="48" x14ac:dyDescent="0.25">
      <c r="A409" s="3">
        <v>760</v>
      </c>
      <c r="B409" s="3" t="s">
        <v>7</v>
      </c>
      <c r="C409" s="4" t="s">
        <v>834</v>
      </c>
      <c r="D409" s="13" t="s">
        <v>835</v>
      </c>
      <c r="E409" s="5">
        <v>2012</v>
      </c>
      <c r="F409" s="4" t="s">
        <v>10</v>
      </c>
      <c r="G409" s="4" t="s">
        <v>11</v>
      </c>
      <c r="H409" s="6" t="s">
        <v>12</v>
      </c>
      <c r="I409" s="4" t="s">
        <v>13</v>
      </c>
      <c r="J409" s="16">
        <v>2</v>
      </c>
      <c r="K409" s="7">
        <v>330223.28999999998</v>
      </c>
      <c r="L409" s="7">
        <v>660446.57999999996</v>
      </c>
      <c r="M409" s="2">
        <v>48538</v>
      </c>
      <c r="N409" s="2">
        <f t="shared" ref="N409:N471" si="79">M409*J409</f>
        <v>97076</v>
      </c>
      <c r="O409" s="2">
        <f t="shared" si="76"/>
        <v>58245.599999999999</v>
      </c>
      <c r="P409" s="2">
        <f t="shared" ref="P409:P471" si="80">N409*1.2</f>
        <v>116491.2</v>
      </c>
      <c r="Q409" s="2">
        <f t="shared" si="77"/>
        <v>49508.76</v>
      </c>
      <c r="R409" s="26">
        <f t="shared" si="78"/>
        <v>99017.52</v>
      </c>
      <c r="S409" s="27">
        <f t="shared" si="68"/>
        <v>42082.446000000004</v>
      </c>
      <c r="T409" s="27">
        <f t="shared" si="69"/>
        <v>84164.892000000007</v>
      </c>
      <c r="U409" s="20">
        <f t="shared" si="70"/>
        <v>8416.4892</v>
      </c>
    </row>
    <row r="410" spans="1:21" ht="60" x14ac:dyDescent="0.25">
      <c r="A410" s="3">
        <v>766</v>
      </c>
      <c r="B410" s="3" t="s">
        <v>7</v>
      </c>
      <c r="C410" s="4" t="s">
        <v>836</v>
      </c>
      <c r="D410" s="13" t="s">
        <v>837</v>
      </c>
      <c r="E410" s="5">
        <v>2012</v>
      </c>
      <c r="F410" s="4" t="s">
        <v>10</v>
      </c>
      <c r="G410" s="4" t="s">
        <v>11</v>
      </c>
      <c r="H410" s="6" t="s">
        <v>12</v>
      </c>
      <c r="I410" s="4" t="s">
        <v>226</v>
      </c>
      <c r="J410" s="16">
        <v>110</v>
      </c>
      <c r="K410" s="7">
        <v>90.592636363636373</v>
      </c>
      <c r="L410" s="7">
        <v>9965.19</v>
      </c>
      <c r="M410" s="2">
        <v>13</v>
      </c>
      <c r="N410" s="2">
        <f t="shared" si="79"/>
        <v>1430</v>
      </c>
      <c r="O410" s="2">
        <f t="shared" si="76"/>
        <v>15.6</v>
      </c>
      <c r="P410" s="2">
        <f t="shared" si="80"/>
        <v>1716</v>
      </c>
      <c r="Q410" s="2">
        <f t="shared" si="77"/>
        <v>13.26</v>
      </c>
      <c r="R410" s="26">
        <f t="shared" si="78"/>
        <v>1458.6</v>
      </c>
      <c r="S410" s="27">
        <f t="shared" si="68"/>
        <v>11.270999999999999</v>
      </c>
      <c r="T410" s="27">
        <f t="shared" si="69"/>
        <v>1239.81</v>
      </c>
      <c r="U410" s="20">
        <f t="shared" si="70"/>
        <v>123.98099999999999</v>
      </c>
    </row>
    <row r="411" spans="1:21" ht="24" x14ac:dyDescent="0.25">
      <c r="A411" s="3">
        <v>768</v>
      </c>
      <c r="B411" s="3" t="s">
        <v>7</v>
      </c>
      <c r="C411" s="4" t="s">
        <v>838</v>
      </c>
      <c r="D411" s="13" t="s">
        <v>839</v>
      </c>
      <c r="E411" s="5">
        <v>2014</v>
      </c>
      <c r="F411" s="4" t="s">
        <v>10</v>
      </c>
      <c r="G411" s="4" t="s">
        <v>11</v>
      </c>
      <c r="H411" s="6" t="s">
        <v>12</v>
      </c>
      <c r="I411" s="4" t="s">
        <v>13</v>
      </c>
      <c r="J411" s="16">
        <v>1</v>
      </c>
      <c r="K411" s="7">
        <v>13799.17</v>
      </c>
      <c r="L411" s="7">
        <v>13799.17</v>
      </c>
      <c r="M411" s="2">
        <v>3902</v>
      </c>
      <c r="N411" s="2">
        <f t="shared" si="79"/>
        <v>3902</v>
      </c>
      <c r="O411" s="2">
        <f t="shared" si="76"/>
        <v>4682.3999999999996</v>
      </c>
      <c r="P411" s="2">
        <f t="shared" si="80"/>
        <v>4682.3999999999996</v>
      </c>
      <c r="Q411" s="2">
        <f t="shared" si="77"/>
        <v>3980.04</v>
      </c>
      <c r="R411" s="26">
        <f t="shared" si="78"/>
        <v>3980.04</v>
      </c>
      <c r="S411" s="27">
        <f t="shared" si="68"/>
        <v>3383.0339999999997</v>
      </c>
      <c r="T411" s="27">
        <f t="shared" si="69"/>
        <v>3383.0339999999997</v>
      </c>
      <c r="U411" s="20">
        <f t="shared" si="70"/>
        <v>338.30340000000001</v>
      </c>
    </row>
    <row r="412" spans="1:21" ht="24" x14ac:dyDescent="0.25">
      <c r="A412" s="3">
        <v>769</v>
      </c>
      <c r="B412" s="3" t="s">
        <v>7</v>
      </c>
      <c r="C412" s="4" t="s">
        <v>840</v>
      </c>
      <c r="D412" s="13" t="s">
        <v>841</v>
      </c>
      <c r="E412" s="5">
        <v>2012</v>
      </c>
      <c r="F412" s="4" t="s">
        <v>10</v>
      </c>
      <c r="G412" s="4" t="s">
        <v>11</v>
      </c>
      <c r="H412" s="6" t="s">
        <v>12</v>
      </c>
      <c r="I412" s="4" t="s">
        <v>13</v>
      </c>
      <c r="J412" s="16">
        <v>1</v>
      </c>
      <c r="K412" s="7">
        <v>2839.23</v>
      </c>
      <c r="L412" s="7">
        <v>2839.23</v>
      </c>
      <c r="M412" s="2">
        <v>417</v>
      </c>
      <c r="N412" s="2">
        <f t="shared" si="79"/>
        <v>417</v>
      </c>
      <c r="O412" s="2">
        <f t="shared" si="76"/>
        <v>500.4</v>
      </c>
      <c r="P412" s="2">
        <f t="shared" si="80"/>
        <v>500.4</v>
      </c>
      <c r="Q412" s="2">
        <f t="shared" si="77"/>
        <v>425.34</v>
      </c>
      <c r="R412" s="26">
        <f t="shared" si="78"/>
        <v>425.34</v>
      </c>
      <c r="S412" s="27">
        <f t="shared" si="68"/>
        <v>361.53899999999999</v>
      </c>
      <c r="T412" s="27">
        <f t="shared" si="69"/>
        <v>361.53899999999999</v>
      </c>
      <c r="U412" s="20">
        <f t="shared" si="70"/>
        <v>36.153899999999993</v>
      </c>
    </row>
    <row r="413" spans="1:21" ht="24" x14ac:dyDescent="0.25">
      <c r="A413" s="3">
        <v>770</v>
      </c>
      <c r="B413" s="3" t="s">
        <v>7</v>
      </c>
      <c r="C413" s="4" t="s">
        <v>842</v>
      </c>
      <c r="D413" s="13" t="s">
        <v>843</v>
      </c>
      <c r="E413" s="5">
        <v>2012</v>
      </c>
      <c r="F413" s="4" t="s">
        <v>10</v>
      </c>
      <c r="G413" s="4" t="s">
        <v>11</v>
      </c>
      <c r="H413" s="6" t="s">
        <v>12</v>
      </c>
      <c r="I413" s="4" t="s">
        <v>13</v>
      </c>
      <c r="J413" s="16">
        <v>1</v>
      </c>
      <c r="K413" s="7">
        <v>6086.56</v>
      </c>
      <c r="L413" s="7">
        <v>6086.56</v>
      </c>
      <c r="M413" s="2">
        <v>895</v>
      </c>
      <c r="N413" s="2">
        <f t="shared" si="79"/>
        <v>895</v>
      </c>
      <c r="O413" s="2">
        <f t="shared" si="76"/>
        <v>1074</v>
      </c>
      <c r="P413" s="2">
        <f t="shared" si="80"/>
        <v>1074</v>
      </c>
      <c r="Q413" s="2">
        <f t="shared" si="77"/>
        <v>912.9</v>
      </c>
      <c r="R413" s="26">
        <f t="shared" si="78"/>
        <v>912.9</v>
      </c>
      <c r="S413" s="27">
        <f t="shared" si="68"/>
        <v>775.96499999999992</v>
      </c>
      <c r="T413" s="27">
        <f t="shared" si="69"/>
        <v>775.96499999999992</v>
      </c>
      <c r="U413" s="20">
        <f t="shared" si="70"/>
        <v>77.596499999999992</v>
      </c>
    </row>
    <row r="414" spans="1:21" ht="36" x14ac:dyDescent="0.25">
      <c r="A414" s="3">
        <v>771</v>
      </c>
      <c r="B414" s="3" t="s">
        <v>7</v>
      </c>
      <c r="C414" s="4" t="s">
        <v>844</v>
      </c>
      <c r="D414" s="13" t="s">
        <v>845</v>
      </c>
      <c r="E414" s="5">
        <v>2010</v>
      </c>
      <c r="F414" s="4" t="s">
        <v>10</v>
      </c>
      <c r="G414" s="4" t="s">
        <v>11</v>
      </c>
      <c r="H414" s="6" t="s">
        <v>12</v>
      </c>
      <c r="I414" s="4" t="s">
        <v>13</v>
      </c>
      <c r="J414" s="16">
        <v>2</v>
      </c>
      <c r="K414" s="7">
        <v>802.48500000000001</v>
      </c>
      <c r="L414" s="7">
        <v>1604.97</v>
      </c>
      <c r="M414" s="2">
        <v>98</v>
      </c>
      <c r="N414" s="2">
        <f t="shared" si="79"/>
        <v>196</v>
      </c>
      <c r="O414" s="2">
        <f t="shared" si="76"/>
        <v>117.6</v>
      </c>
      <c r="P414" s="2">
        <f t="shared" si="80"/>
        <v>235.2</v>
      </c>
      <c r="Q414" s="2">
        <f t="shared" si="77"/>
        <v>99.96</v>
      </c>
      <c r="R414" s="26">
        <f t="shared" si="78"/>
        <v>199.92</v>
      </c>
      <c r="S414" s="27">
        <f t="shared" si="68"/>
        <v>84.965999999999994</v>
      </c>
      <c r="T414" s="27">
        <f t="shared" si="69"/>
        <v>169.93199999999999</v>
      </c>
      <c r="U414" s="20">
        <f t="shared" si="70"/>
        <v>16.993199999999998</v>
      </c>
    </row>
    <row r="415" spans="1:21" ht="36" x14ac:dyDescent="0.25">
      <c r="A415" s="3">
        <v>772</v>
      </c>
      <c r="B415" s="3" t="s">
        <v>7</v>
      </c>
      <c r="C415" s="4" t="s">
        <v>846</v>
      </c>
      <c r="D415" s="13" t="s">
        <v>847</v>
      </c>
      <c r="E415" s="5">
        <v>2014</v>
      </c>
      <c r="F415" s="4" t="s">
        <v>10</v>
      </c>
      <c r="G415" s="4" t="s">
        <v>11</v>
      </c>
      <c r="H415" s="6" t="s">
        <v>12</v>
      </c>
      <c r="I415" s="4" t="s">
        <v>39</v>
      </c>
      <c r="J415" s="16">
        <v>8</v>
      </c>
      <c r="K415" s="7">
        <v>16093.471250000001</v>
      </c>
      <c r="L415" s="7">
        <v>128747.77</v>
      </c>
      <c r="M415" s="2">
        <v>4551</v>
      </c>
      <c r="N415" s="2">
        <f t="shared" si="79"/>
        <v>36408</v>
      </c>
      <c r="O415" s="2">
        <f t="shared" si="76"/>
        <v>5461.2</v>
      </c>
      <c r="P415" s="2">
        <f t="shared" si="80"/>
        <v>43689.599999999999</v>
      </c>
      <c r="Q415" s="2">
        <f t="shared" si="77"/>
        <v>4642.0199999999995</v>
      </c>
      <c r="R415" s="26">
        <f t="shared" si="78"/>
        <v>37136.159999999996</v>
      </c>
      <c r="S415" s="27">
        <f t="shared" si="68"/>
        <v>3945.7169999999996</v>
      </c>
      <c r="T415" s="27">
        <f t="shared" si="69"/>
        <v>31565.735999999997</v>
      </c>
      <c r="U415" s="20">
        <f t="shared" si="70"/>
        <v>3156.5735999999997</v>
      </c>
    </row>
    <row r="416" spans="1:21" ht="24" x14ac:dyDescent="0.25">
      <c r="A416" s="3">
        <v>773</v>
      </c>
      <c r="B416" s="3" t="s">
        <v>7</v>
      </c>
      <c r="C416" s="4" t="s">
        <v>848</v>
      </c>
      <c r="D416" s="13" t="s">
        <v>849</v>
      </c>
      <c r="E416" s="5">
        <v>2014</v>
      </c>
      <c r="F416" s="4" t="s">
        <v>10</v>
      </c>
      <c r="G416" s="4" t="s">
        <v>11</v>
      </c>
      <c r="H416" s="6" t="s">
        <v>12</v>
      </c>
      <c r="I416" s="4" t="s">
        <v>13</v>
      </c>
      <c r="J416" s="16">
        <v>1</v>
      </c>
      <c r="K416" s="7">
        <v>8241.17</v>
      </c>
      <c r="L416" s="7">
        <v>8241.17</v>
      </c>
      <c r="M416" s="2">
        <v>2330</v>
      </c>
      <c r="N416" s="2">
        <f t="shared" si="79"/>
        <v>2330</v>
      </c>
      <c r="O416" s="2">
        <f t="shared" si="76"/>
        <v>2796</v>
      </c>
      <c r="P416" s="2">
        <f t="shared" si="80"/>
        <v>2796</v>
      </c>
      <c r="Q416" s="2">
        <f t="shared" si="77"/>
        <v>2376.6</v>
      </c>
      <c r="R416" s="26">
        <f t="shared" si="78"/>
        <v>2376.6</v>
      </c>
      <c r="S416" s="27">
        <f t="shared" si="68"/>
        <v>2020.11</v>
      </c>
      <c r="T416" s="27">
        <f t="shared" si="69"/>
        <v>2020.11</v>
      </c>
      <c r="U416" s="20">
        <f t="shared" si="70"/>
        <v>202.011</v>
      </c>
    </row>
    <row r="417" spans="1:21" ht="36" x14ac:dyDescent="0.25">
      <c r="A417" s="3">
        <v>774</v>
      </c>
      <c r="B417" s="3" t="s">
        <v>7</v>
      </c>
      <c r="C417" s="4" t="s">
        <v>850</v>
      </c>
      <c r="D417" s="13" t="s">
        <v>851</v>
      </c>
      <c r="E417" s="5">
        <v>2014</v>
      </c>
      <c r="F417" s="4" t="s">
        <v>10</v>
      </c>
      <c r="G417" s="4" t="s">
        <v>11</v>
      </c>
      <c r="H417" s="6" t="s">
        <v>12</v>
      </c>
      <c r="I417" s="4" t="s">
        <v>13</v>
      </c>
      <c r="J417" s="16">
        <v>34</v>
      </c>
      <c r="K417" s="7">
        <v>16499.868823529414</v>
      </c>
      <c r="L417" s="7">
        <v>560995.54</v>
      </c>
      <c r="M417" s="2">
        <v>4666</v>
      </c>
      <c r="N417" s="2">
        <f t="shared" si="79"/>
        <v>158644</v>
      </c>
      <c r="O417" s="2">
        <f t="shared" si="76"/>
        <v>5599.2</v>
      </c>
      <c r="P417" s="2">
        <f t="shared" si="80"/>
        <v>190372.8</v>
      </c>
      <c r="Q417" s="2">
        <f t="shared" si="77"/>
        <v>4759.32</v>
      </c>
      <c r="R417" s="26">
        <f t="shared" si="78"/>
        <v>161816.87999999998</v>
      </c>
      <c r="S417" s="27">
        <f t="shared" si="68"/>
        <v>4045.4219999999996</v>
      </c>
      <c r="T417" s="27">
        <f t="shared" si="69"/>
        <v>137544.34799999997</v>
      </c>
      <c r="U417" s="20">
        <f t="shared" si="70"/>
        <v>13754.434799999997</v>
      </c>
    </row>
    <row r="418" spans="1:21" ht="24" x14ac:dyDescent="0.25">
      <c r="A418" s="3">
        <v>776</v>
      </c>
      <c r="B418" s="3" t="s">
        <v>7</v>
      </c>
      <c r="C418" s="4" t="s">
        <v>852</v>
      </c>
      <c r="D418" s="13" t="s">
        <v>853</v>
      </c>
      <c r="E418" s="5">
        <v>2012</v>
      </c>
      <c r="F418" s="4" t="s">
        <v>10</v>
      </c>
      <c r="G418" s="4" t="s">
        <v>11</v>
      </c>
      <c r="H418" s="6" t="s">
        <v>12</v>
      </c>
      <c r="I418" s="4" t="s">
        <v>13</v>
      </c>
      <c r="J418" s="16">
        <v>6</v>
      </c>
      <c r="K418" s="7">
        <v>5310.4916666666668</v>
      </c>
      <c r="L418" s="7">
        <v>31862.95</v>
      </c>
      <c r="M418" s="2">
        <v>781</v>
      </c>
      <c r="N418" s="2">
        <f t="shared" si="79"/>
        <v>4686</v>
      </c>
      <c r="O418" s="2">
        <f t="shared" si="76"/>
        <v>937.19999999999993</v>
      </c>
      <c r="P418" s="2">
        <f t="shared" si="80"/>
        <v>5623.2</v>
      </c>
      <c r="Q418" s="2">
        <f t="shared" si="77"/>
        <v>796.62</v>
      </c>
      <c r="R418" s="26">
        <f t="shared" si="78"/>
        <v>4779.72</v>
      </c>
      <c r="S418" s="27">
        <f t="shared" si="68"/>
        <v>677.12699999999995</v>
      </c>
      <c r="T418" s="27">
        <f t="shared" si="69"/>
        <v>4062.7620000000002</v>
      </c>
      <c r="U418" s="20">
        <f t="shared" si="70"/>
        <v>406.27620000000002</v>
      </c>
    </row>
    <row r="419" spans="1:21" ht="24" x14ac:dyDescent="0.25">
      <c r="A419" s="3">
        <v>777</v>
      </c>
      <c r="B419" s="3" t="s">
        <v>7</v>
      </c>
      <c r="C419" s="4" t="s">
        <v>854</v>
      </c>
      <c r="D419" s="13" t="s">
        <v>853</v>
      </c>
      <c r="E419" s="5">
        <v>2012</v>
      </c>
      <c r="F419" s="4" t="s">
        <v>10</v>
      </c>
      <c r="G419" s="4" t="s">
        <v>11</v>
      </c>
      <c r="H419" s="6" t="s">
        <v>12</v>
      </c>
      <c r="I419" s="4" t="s">
        <v>13</v>
      </c>
      <c r="J419" s="16">
        <v>2</v>
      </c>
      <c r="K419" s="7">
        <v>5310.49</v>
      </c>
      <c r="L419" s="7">
        <v>10620.98</v>
      </c>
      <c r="M419" s="2">
        <v>781</v>
      </c>
      <c r="N419" s="2">
        <f t="shared" si="79"/>
        <v>1562</v>
      </c>
      <c r="O419" s="2">
        <f t="shared" si="76"/>
        <v>937.19999999999993</v>
      </c>
      <c r="P419" s="2">
        <f t="shared" si="80"/>
        <v>1874.3999999999999</v>
      </c>
      <c r="Q419" s="2">
        <f t="shared" si="77"/>
        <v>796.62</v>
      </c>
      <c r="R419" s="26">
        <f t="shared" si="78"/>
        <v>1593.24</v>
      </c>
      <c r="S419" s="27">
        <f t="shared" si="68"/>
        <v>677.12699999999995</v>
      </c>
      <c r="T419" s="27">
        <f t="shared" si="69"/>
        <v>1354.2539999999999</v>
      </c>
      <c r="U419" s="20">
        <f t="shared" si="70"/>
        <v>135.4254</v>
      </c>
    </row>
    <row r="420" spans="1:21" ht="24" x14ac:dyDescent="0.25">
      <c r="A420" s="3">
        <v>778</v>
      </c>
      <c r="B420" s="3" t="s">
        <v>7</v>
      </c>
      <c r="C420" s="4" t="s">
        <v>855</v>
      </c>
      <c r="D420" s="13" t="s">
        <v>856</v>
      </c>
      <c r="E420" s="5">
        <v>2015</v>
      </c>
      <c r="F420" s="4" t="s">
        <v>10</v>
      </c>
      <c r="G420" s="4" t="s">
        <v>11</v>
      </c>
      <c r="H420" s="6" t="s">
        <v>12</v>
      </c>
      <c r="I420" s="4" t="s">
        <v>13</v>
      </c>
      <c r="J420" s="16">
        <v>1</v>
      </c>
      <c r="K420" s="7">
        <v>6616.65</v>
      </c>
      <c r="L420" s="7">
        <v>6616.65</v>
      </c>
      <c r="M420" s="2">
        <v>1664</v>
      </c>
      <c r="N420" s="2">
        <f t="shared" si="79"/>
        <v>1664</v>
      </c>
      <c r="O420" s="2">
        <f t="shared" si="76"/>
        <v>1996.8</v>
      </c>
      <c r="P420" s="2">
        <f t="shared" si="80"/>
        <v>1996.8</v>
      </c>
      <c r="Q420" s="2">
        <f t="shared" si="77"/>
        <v>1697.28</v>
      </c>
      <c r="R420" s="26">
        <f t="shared" si="78"/>
        <v>1697.28</v>
      </c>
      <c r="S420" s="27">
        <f t="shared" si="68"/>
        <v>1442.6879999999999</v>
      </c>
      <c r="T420" s="27">
        <f t="shared" si="69"/>
        <v>1442.6879999999999</v>
      </c>
      <c r="U420" s="20">
        <f t="shared" si="70"/>
        <v>144.2688</v>
      </c>
    </row>
    <row r="421" spans="1:21" ht="36" x14ac:dyDescent="0.25">
      <c r="A421" s="3">
        <v>779</v>
      </c>
      <c r="B421" s="3" t="s">
        <v>7</v>
      </c>
      <c r="C421" s="4" t="s">
        <v>857</v>
      </c>
      <c r="D421" s="13" t="s">
        <v>858</v>
      </c>
      <c r="E421" s="5">
        <v>2015</v>
      </c>
      <c r="F421" s="4" t="s">
        <v>10</v>
      </c>
      <c r="G421" s="4" t="s">
        <v>11</v>
      </c>
      <c r="H421" s="6" t="s">
        <v>12</v>
      </c>
      <c r="I421" s="4" t="s">
        <v>13</v>
      </c>
      <c r="J421" s="16">
        <v>10</v>
      </c>
      <c r="K421" s="7">
        <v>682.58600000000001</v>
      </c>
      <c r="L421" s="7">
        <v>6825.86</v>
      </c>
      <c r="M421" s="2">
        <v>172</v>
      </c>
      <c r="N421" s="2">
        <f t="shared" si="79"/>
        <v>1720</v>
      </c>
      <c r="O421" s="2">
        <f t="shared" si="76"/>
        <v>206.4</v>
      </c>
      <c r="P421" s="2">
        <f t="shared" si="80"/>
        <v>2064</v>
      </c>
      <c r="Q421" s="2">
        <f t="shared" si="77"/>
        <v>175.44</v>
      </c>
      <c r="R421" s="26">
        <f t="shared" si="78"/>
        <v>1754.4</v>
      </c>
      <c r="S421" s="27">
        <f t="shared" si="68"/>
        <v>149.124</v>
      </c>
      <c r="T421" s="27">
        <f t="shared" si="69"/>
        <v>1491.24</v>
      </c>
      <c r="U421" s="20">
        <f t="shared" si="70"/>
        <v>149.124</v>
      </c>
    </row>
    <row r="422" spans="1:21" ht="24" x14ac:dyDescent="0.25">
      <c r="A422" s="3">
        <v>780</v>
      </c>
      <c r="B422" s="3" t="s">
        <v>7</v>
      </c>
      <c r="C422" s="4" t="s">
        <v>859</v>
      </c>
      <c r="D422" s="13" t="s">
        <v>860</v>
      </c>
      <c r="E422" s="5">
        <v>2012</v>
      </c>
      <c r="F422" s="4" t="s">
        <v>10</v>
      </c>
      <c r="G422" s="4" t="s">
        <v>11</v>
      </c>
      <c r="H422" s="6" t="s">
        <v>12</v>
      </c>
      <c r="I422" s="4" t="s">
        <v>13</v>
      </c>
      <c r="J422" s="16">
        <v>1</v>
      </c>
      <c r="K422" s="7">
        <v>20597.099999999999</v>
      </c>
      <c r="L422" s="7">
        <v>20597.099999999999</v>
      </c>
      <c r="M422" s="2">
        <v>3027</v>
      </c>
      <c r="N422" s="2">
        <f t="shared" si="79"/>
        <v>3027</v>
      </c>
      <c r="O422" s="2">
        <f t="shared" si="76"/>
        <v>3632.4</v>
      </c>
      <c r="P422" s="2">
        <f t="shared" si="80"/>
        <v>3632.4</v>
      </c>
      <c r="Q422" s="2">
        <f t="shared" si="77"/>
        <v>3087.54</v>
      </c>
      <c r="R422" s="26">
        <f t="shared" si="78"/>
        <v>3087.54</v>
      </c>
      <c r="S422" s="27">
        <f t="shared" si="68"/>
        <v>2624.4090000000001</v>
      </c>
      <c r="T422" s="27">
        <f t="shared" si="69"/>
        <v>2624.4090000000001</v>
      </c>
      <c r="U422" s="20">
        <f t="shared" si="70"/>
        <v>262.4409</v>
      </c>
    </row>
    <row r="423" spans="1:21" ht="24" x14ac:dyDescent="0.25">
      <c r="A423" s="3">
        <v>781</v>
      </c>
      <c r="B423" s="3" t="s">
        <v>7</v>
      </c>
      <c r="C423" s="4" t="s">
        <v>861</v>
      </c>
      <c r="D423" s="13" t="s">
        <v>862</v>
      </c>
      <c r="E423" s="5">
        <v>2012</v>
      </c>
      <c r="F423" s="4" t="s">
        <v>10</v>
      </c>
      <c r="G423" s="4" t="s">
        <v>11</v>
      </c>
      <c r="H423" s="6" t="s">
        <v>12</v>
      </c>
      <c r="I423" s="4" t="s">
        <v>13</v>
      </c>
      <c r="J423" s="16">
        <v>3</v>
      </c>
      <c r="K423" s="7">
        <v>42461.919999999998</v>
      </c>
      <c r="L423" s="7">
        <v>127385.76</v>
      </c>
      <c r="M423" s="2">
        <v>6241</v>
      </c>
      <c r="N423" s="2">
        <f t="shared" si="79"/>
        <v>18723</v>
      </c>
      <c r="O423" s="2">
        <f t="shared" si="76"/>
        <v>7489.2</v>
      </c>
      <c r="P423" s="2">
        <f t="shared" si="80"/>
        <v>22467.599999999999</v>
      </c>
      <c r="Q423" s="2">
        <f t="shared" si="77"/>
        <v>6365.82</v>
      </c>
      <c r="R423" s="26">
        <f t="shared" si="78"/>
        <v>19097.46</v>
      </c>
      <c r="S423" s="27">
        <f t="shared" si="68"/>
        <v>5410.9469999999992</v>
      </c>
      <c r="T423" s="27">
        <f t="shared" si="69"/>
        <v>16232.840999999999</v>
      </c>
      <c r="U423" s="20">
        <f t="shared" si="70"/>
        <v>1623.2840999999999</v>
      </c>
    </row>
    <row r="424" spans="1:21" ht="24" x14ac:dyDescent="0.25">
      <c r="A424" s="3">
        <v>782</v>
      </c>
      <c r="B424" s="3" t="s">
        <v>7</v>
      </c>
      <c r="C424" s="4" t="s">
        <v>863</v>
      </c>
      <c r="D424" s="13" t="s">
        <v>864</v>
      </c>
      <c r="E424" s="5">
        <v>2010</v>
      </c>
      <c r="F424" s="4" t="s">
        <v>10</v>
      </c>
      <c r="G424" s="4" t="s">
        <v>11</v>
      </c>
      <c r="H424" s="6" t="s">
        <v>12</v>
      </c>
      <c r="I424" s="4" t="s">
        <v>13</v>
      </c>
      <c r="J424" s="16">
        <v>2</v>
      </c>
      <c r="K424" s="7">
        <v>243215.815</v>
      </c>
      <c r="L424" s="7">
        <v>486431.63</v>
      </c>
      <c r="M424" s="2">
        <v>29731</v>
      </c>
      <c r="N424" s="2">
        <f t="shared" si="79"/>
        <v>59462</v>
      </c>
      <c r="O424" s="2">
        <f t="shared" si="76"/>
        <v>35677.199999999997</v>
      </c>
      <c r="P424" s="2">
        <f t="shared" si="80"/>
        <v>71354.399999999994</v>
      </c>
      <c r="Q424" s="2">
        <f t="shared" si="77"/>
        <v>30325.62</v>
      </c>
      <c r="R424" s="26">
        <f t="shared" si="78"/>
        <v>60651.24</v>
      </c>
      <c r="S424" s="27">
        <f t="shared" si="68"/>
        <v>25776.776999999998</v>
      </c>
      <c r="T424" s="27">
        <f t="shared" si="69"/>
        <v>51553.553999999996</v>
      </c>
      <c r="U424" s="20">
        <f t="shared" si="70"/>
        <v>5155.3553999999995</v>
      </c>
    </row>
    <row r="425" spans="1:21" ht="24" x14ac:dyDescent="0.25">
      <c r="A425" s="3">
        <v>783</v>
      </c>
      <c r="B425" s="3" t="s">
        <v>7</v>
      </c>
      <c r="C425" s="4" t="s">
        <v>865</v>
      </c>
      <c r="D425" s="13" t="s">
        <v>866</v>
      </c>
      <c r="E425" s="5">
        <v>2010</v>
      </c>
      <c r="F425" s="4" t="s">
        <v>10</v>
      </c>
      <c r="G425" s="4" t="s">
        <v>11</v>
      </c>
      <c r="H425" s="6" t="s">
        <v>12</v>
      </c>
      <c r="I425" s="4" t="s">
        <v>13</v>
      </c>
      <c r="J425" s="16">
        <v>3</v>
      </c>
      <c r="K425" s="7">
        <v>339222.06</v>
      </c>
      <c r="L425" s="7">
        <v>1017666.18</v>
      </c>
      <c r="M425" s="2">
        <v>41466</v>
      </c>
      <c r="N425" s="2">
        <f t="shared" si="79"/>
        <v>124398</v>
      </c>
      <c r="O425" s="2">
        <f t="shared" si="76"/>
        <v>49759.199999999997</v>
      </c>
      <c r="P425" s="2">
        <f t="shared" si="80"/>
        <v>149277.6</v>
      </c>
      <c r="Q425" s="2">
        <f t="shared" si="77"/>
        <v>42295.32</v>
      </c>
      <c r="R425" s="26">
        <f t="shared" si="78"/>
        <v>126885.96</v>
      </c>
      <c r="S425" s="27">
        <f t="shared" si="68"/>
        <v>35951.021999999997</v>
      </c>
      <c r="T425" s="27">
        <f t="shared" si="69"/>
        <v>107853.06600000001</v>
      </c>
      <c r="U425" s="20">
        <f t="shared" si="70"/>
        <v>10785.306600000002</v>
      </c>
    </row>
    <row r="426" spans="1:21" ht="24" x14ac:dyDescent="0.25">
      <c r="A426" s="3">
        <v>784</v>
      </c>
      <c r="B426" s="3" t="s">
        <v>7</v>
      </c>
      <c r="C426" s="4" t="s">
        <v>867</v>
      </c>
      <c r="D426" s="13" t="s">
        <v>868</v>
      </c>
      <c r="E426" s="5">
        <v>2010</v>
      </c>
      <c r="F426" s="4" t="s">
        <v>10</v>
      </c>
      <c r="G426" s="4" t="s">
        <v>11</v>
      </c>
      <c r="H426" s="6" t="s">
        <v>12</v>
      </c>
      <c r="I426" s="4" t="s">
        <v>13</v>
      </c>
      <c r="J426" s="16">
        <v>13</v>
      </c>
      <c r="K426" s="7">
        <v>380826.37538461538</v>
      </c>
      <c r="L426" s="7">
        <v>4950742.88</v>
      </c>
      <c r="M426" s="2">
        <v>46552</v>
      </c>
      <c r="N426" s="2">
        <f t="shared" si="79"/>
        <v>605176</v>
      </c>
      <c r="O426" s="2">
        <f t="shared" si="76"/>
        <v>55862.400000000001</v>
      </c>
      <c r="P426" s="2">
        <f t="shared" si="80"/>
        <v>726211.2</v>
      </c>
      <c r="Q426" s="2">
        <f t="shared" si="77"/>
        <v>47483.040000000001</v>
      </c>
      <c r="R426" s="26">
        <f t="shared" si="78"/>
        <v>617279.5199999999</v>
      </c>
      <c r="S426" s="27">
        <f t="shared" si="68"/>
        <v>40360.584000000003</v>
      </c>
      <c r="T426" s="27">
        <f t="shared" si="69"/>
        <v>524687.59199999983</v>
      </c>
      <c r="U426" s="20">
        <f t="shared" si="70"/>
        <v>52468.759199999986</v>
      </c>
    </row>
    <row r="427" spans="1:21" ht="24" x14ac:dyDescent="0.25">
      <c r="A427" s="3">
        <v>785</v>
      </c>
      <c r="B427" s="3" t="s">
        <v>7</v>
      </c>
      <c r="C427" s="4" t="s">
        <v>869</v>
      </c>
      <c r="D427" s="13" t="s">
        <v>870</v>
      </c>
      <c r="E427" s="5">
        <v>2012</v>
      </c>
      <c r="F427" s="4" t="s">
        <v>10</v>
      </c>
      <c r="G427" s="4" t="s">
        <v>11</v>
      </c>
      <c r="H427" s="6" t="s">
        <v>12</v>
      </c>
      <c r="I427" s="4" t="s">
        <v>13</v>
      </c>
      <c r="J427" s="16">
        <v>3</v>
      </c>
      <c r="K427" s="7">
        <v>254134.77666666664</v>
      </c>
      <c r="L427" s="7">
        <v>762404.33</v>
      </c>
      <c r="M427" s="2">
        <v>37354</v>
      </c>
      <c r="N427" s="2">
        <f t="shared" si="79"/>
        <v>112062</v>
      </c>
      <c r="O427" s="2">
        <f t="shared" si="76"/>
        <v>44824.799999999996</v>
      </c>
      <c r="P427" s="2">
        <f t="shared" si="80"/>
        <v>134474.4</v>
      </c>
      <c r="Q427" s="2">
        <f t="shared" si="77"/>
        <v>38101.079999999994</v>
      </c>
      <c r="R427" s="26">
        <f t="shared" si="78"/>
        <v>114303.23999999999</v>
      </c>
      <c r="S427" s="27">
        <f t="shared" si="68"/>
        <v>32385.917999999998</v>
      </c>
      <c r="T427" s="27">
        <f t="shared" si="69"/>
        <v>97157.753999999986</v>
      </c>
      <c r="U427" s="20">
        <f t="shared" si="70"/>
        <v>9715.7753999999986</v>
      </c>
    </row>
    <row r="428" spans="1:21" ht="24" x14ac:dyDescent="0.25">
      <c r="A428" s="3">
        <v>786</v>
      </c>
      <c r="B428" s="3" t="s">
        <v>7</v>
      </c>
      <c r="C428" s="4" t="s">
        <v>871</v>
      </c>
      <c r="D428" s="13" t="s">
        <v>872</v>
      </c>
      <c r="E428" s="5">
        <v>2012</v>
      </c>
      <c r="F428" s="4" t="s">
        <v>10</v>
      </c>
      <c r="G428" s="4" t="s">
        <v>11</v>
      </c>
      <c r="H428" s="6" t="s">
        <v>12</v>
      </c>
      <c r="I428" s="4" t="s">
        <v>13</v>
      </c>
      <c r="J428" s="16">
        <v>1</v>
      </c>
      <c r="K428" s="7">
        <v>1091.9000000000001</v>
      </c>
      <c r="L428" s="7">
        <v>1091.9000000000001</v>
      </c>
      <c r="M428" s="2">
        <v>160</v>
      </c>
      <c r="N428" s="2">
        <f t="shared" si="79"/>
        <v>160</v>
      </c>
      <c r="O428" s="2">
        <f t="shared" si="76"/>
        <v>192</v>
      </c>
      <c r="P428" s="2">
        <f t="shared" si="80"/>
        <v>192</v>
      </c>
      <c r="Q428" s="2">
        <f t="shared" si="77"/>
        <v>163.19999999999999</v>
      </c>
      <c r="R428" s="26">
        <f t="shared" si="78"/>
        <v>163.19999999999999</v>
      </c>
      <c r="S428" s="27">
        <f t="shared" si="68"/>
        <v>138.72</v>
      </c>
      <c r="T428" s="27">
        <f t="shared" si="69"/>
        <v>138.72</v>
      </c>
      <c r="U428" s="20">
        <f t="shared" si="70"/>
        <v>13.872</v>
      </c>
    </row>
    <row r="429" spans="1:21" ht="24" x14ac:dyDescent="0.25">
      <c r="A429" s="3">
        <v>787</v>
      </c>
      <c r="B429" s="3" t="s">
        <v>7</v>
      </c>
      <c r="C429" s="4" t="s">
        <v>873</v>
      </c>
      <c r="D429" s="13" t="s">
        <v>874</v>
      </c>
      <c r="E429" s="5">
        <v>2013</v>
      </c>
      <c r="F429" s="4" t="s">
        <v>10</v>
      </c>
      <c r="G429" s="4" t="s">
        <v>11</v>
      </c>
      <c r="H429" s="6" t="s">
        <v>12</v>
      </c>
      <c r="I429" s="4" t="s">
        <v>13</v>
      </c>
      <c r="J429" s="16">
        <v>5</v>
      </c>
      <c r="K429" s="7">
        <v>1071.2239999999999</v>
      </c>
      <c r="L429" s="7">
        <v>5356.12</v>
      </c>
      <c r="M429" s="2">
        <v>227</v>
      </c>
      <c r="N429" s="2">
        <f t="shared" si="79"/>
        <v>1135</v>
      </c>
      <c r="O429" s="2">
        <f t="shared" si="76"/>
        <v>272.39999999999998</v>
      </c>
      <c r="P429" s="2">
        <f t="shared" si="80"/>
        <v>1362</v>
      </c>
      <c r="Q429" s="2">
        <f t="shared" si="77"/>
        <v>231.54</v>
      </c>
      <c r="R429" s="26">
        <f t="shared" si="78"/>
        <v>1157.7</v>
      </c>
      <c r="S429" s="27">
        <f t="shared" si="68"/>
        <v>196.809</v>
      </c>
      <c r="T429" s="27">
        <f t="shared" si="69"/>
        <v>984.04499999999996</v>
      </c>
      <c r="U429" s="20">
        <f t="shared" si="70"/>
        <v>98.404499999999985</v>
      </c>
    </row>
    <row r="430" spans="1:21" ht="24" x14ac:dyDescent="0.25">
      <c r="A430" s="3">
        <v>788</v>
      </c>
      <c r="B430" s="3" t="s">
        <v>7</v>
      </c>
      <c r="C430" s="4" t="s">
        <v>875</v>
      </c>
      <c r="D430" s="13" t="s">
        <v>876</v>
      </c>
      <c r="E430" s="5">
        <v>2012</v>
      </c>
      <c r="F430" s="4" t="s">
        <v>10</v>
      </c>
      <c r="G430" s="4" t="s">
        <v>11</v>
      </c>
      <c r="H430" s="6" t="s">
        <v>12</v>
      </c>
      <c r="I430" s="4" t="s">
        <v>13</v>
      </c>
      <c r="J430" s="16">
        <v>10</v>
      </c>
      <c r="K430" s="7">
        <v>315.56299999999999</v>
      </c>
      <c r="L430" s="7">
        <v>3155.63</v>
      </c>
      <c r="M430" s="2">
        <v>46</v>
      </c>
      <c r="N430" s="2">
        <f t="shared" si="79"/>
        <v>460</v>
      </c>
      <c r="O430" s="2">
        <f t="shared" si="76"/>
        <v>55.199999999999996</v>
      </c>
      <c r="P430" s="2">
        <f t="shared" si="80"/>
        <v>552</v>
      </c>
      <c r="Q430" s="2">
        <f t="shared" si="77"/>
        <v>46.919999999999995</v>
      </c>
      <c r="R430" s="26">
        <f t="shared" si="78"/>
        <v>469.2</v>
      </c>
      <c r="S430" s="27">
        <f t="shared" si="68"/>
        <v>39.881999999999998</v>
      </c>
      <c r="T430" s="27">
        <f t="shared" si="69"/>
        <v>398.82</v>
      </c>
      <c r="U430" s="20">
        <f t="shared" si="70"/>
        <v>39.881999999999998</v>
      </c>
    </row>
    <row r="431" spans="1:21" ht="24" x14ac:dyDescent="0.25">
      <c r="A431" s="3">
        <v>789</v>
      </c>
      <c r="B431" s="3" t="s">
        <v>7</v>
      </c>
      <c r="C431" s="4" t="s">
        <v>877</v>
      </c>
      <c r="D431" s="13" t="s">
        <v>878</v>
      </c>
      <c r="E431" s="5">
        <v>2012</v>
      </c>
      <c r="F431" s="4" t="s">
        <v>10</v>
      </c>
      <c r="G431" s="4" t="s">
        <v>11</v>
      </c>
      <c r="H431" s="6" t="s">
        <v>12</v>
      </c>
      <c r="I431" s="4" t="s">
        <v>13</v>
      </c>
      <c r="J431" s="16">
        <v>4</v>
      </c>
      <c r="K431" s="7">
        <v>385.78500000000003</v>
      </c>
      <c r="L431" s="7">
        <v>1543.14</v>
      </c>
      <c r="M431" s="2">
        <v>57</v>
      </c>
      <c r="N431" s="2">
        <f t="shared" si="79"/>
        <v>228</v>
      </c>
      <c r="O431" s="2">
        <f t="shared" si="76"/>
        <v>68.399999999999991</v>
      </c>
      <c r="P431" s="2">
        <f t="shared" si="80"/>
        <v>273.59999999999997</v>
      </c>
      <c r="Q431" s="2">
        <f t="shared" si="77"/>
        <v>58.139999999999993</v>
      </c>
      <c r="R431" s="26">
        <f t="shared" si="78"/>
        <v>232.55999999999997</v>
      </c>
      <c r="S431" s="27">
        <f t="shared" si="68"/>
        <v>49.41899999999999</v>
      </c>
      <c r="T431" s="27">
        <f t="shared" si="69"/>
        <v>197.67599999999996</v>
      </c>
      <c r="U431" s="20">
        <f t="shared" si="70"/>
        <v>19.767599999999995</v>
      </c>
    </row>
    <row r="432" spans="1:21" ht="24" x14ac:dyDescent="0.25">
      <c r="A432" s="3">
        <v>790</v>
      </c>
      <c r="B432" s="3" t="s">
        <v>7</v>
      </c>
      <c r="C432" s="4" t="s">
        <v>879</v>
      </c>
      <c r="D432" s="13" t="s">
        <v>880</v>
      </c>
      <c r="E432" s="5">
        <v>2012</v>
      </c>
      <c r="F432" s="4" t="s">
        <v>10</v>
      </c>
      <c r="G432" s="4" t="s">
        <v>11</v>
      </c>
      <c r="H432" s="6" t="s">
        <v>12</v>
      </c>
      <c r="I432" s="4" t="s">
        <v>13</v>
      </c>
      <c r="J432" s="16">
        <v>29</v>
      </c>
      <c r="K432" s="7">
        <v>402.37172413793104</v>
      </c>
      <c r="L432" s="7">
        <v>11668.78</v>
      </c>
      <c r="M432" s="2">
        <v>59</v>
      </c>
      <c r="N432" s="2">
        <f t="shared" si="79"/>
        <v>1711</v>
      </c>
      <c r="O432" s="2">
        <f t="shared" si="76"/>
        <v>70.8</v>
      </c>
      <c r="P432" s="2">
        <f t="shared" si="80"/>
        <v>2053.1999999999998</v>
      </c>
      <c r="Q432" s="2">
        <f t="shared" si="77"/>
        <v>60.18</v>
      </c>
      <c r="R432" s="26">
        <f t="shared" si="78"/>
        <v>1745.2199999999998</v>
      </c>
      <c r="S432" s="27">
        <f t="shared" si="68"/>
        <v>51.152999999999999</v>
      </c>
      <c r="T432" s="27">
        <f t="shared" si="69"/>
        <v>1483.4369999999999</v>
      </c>
      <c r="U432" s="20">
        <f t="shared" si="70"/>
        <v>148.34370000000001</v>
      </c>
    </row>
    <row r="433" spans="1:21" ht="24" x14ac:dyDescent="0.25">
      <c r="A433" s="3">
        <v>791</v>
      </c>
      <c r="B433" s="3" t="s">
        <v>7</v>
      </c>
      <c r="C433" s="4" t="s">
        <v>881</v>
      </c>
      <c r="D433" s="13" t="s">
        <v>882</v>
      </c>
      <c r="E433" s="5">
        <v>2013</v>
      </c>
      <c r="F433" s="4" t="s">
        <v>10</v>
      </c>
      <c r="G433" s="4" t="s">
        <v>11</v>
      </c>
      <c r="H433" s="6" t="s">
        <v>12</v>
      </c>
      <c r="I433" s="4" t="s">
        <v>13</v>
      </c>
      <c r="J433" s="16">
        <v>4</v>
      </c>
      <c r="K433" s="7">
        <v>626.90750000000003</v>
      </c>
      <c r="L433" s="7">
        <v>2507.63</v>
      </c>
      <c r="M433" s="2">
        <v>133</v>
      </c>
      <c r="N433" s="2">
        <f t="shared" si="79"/>
        <v>532</v>
      </c>
      <c r="O433" s="2">
        <f t="shared" si="76"/>
        <v>159.6</v>
      </c>
      <c r="P433" s="2">
        <f t="shared" si="80"/>
        <v>638.4</v>
      </c>
      <c r="Q433" s="2">
        <f t="shared" si="77"/>
        <v>135.66</v>
      </c>
      <c r="R433" s="26">
        <f t="shared" si="78"/>
        <v>542.64</v>
      </c>
      <c r="S433" s="27">
        <f t="shared" si="68"/>
        <v>115.31100000000001</v>
      </c>
      <c r="T433" s="27">
        <f t="shared" si="69"/>
        <v>461.24400000000003</v>
      </c>
      <c r="U433" s="20">
        <f t="shared" si="70"/>
        <v>46.124400000000001</v>
      </c>
    </row>
    <row r="434" spans="1:21" ht="24" x14ac:dyDescent="0.25">
      <c r="A434" s="3">
        <v>792</v>
      </c>
      <c r="B434" s="3" t="s">
        <v>7</v>
      </c>
      <c r="C434" s="4" t="s">
        <v>883</v>
      </c>
      <c r="D434" s="13" t="s">
        <v>884</v>
      </c>
      <c r="E434" s="5">
        <v>2013</v>
      </c>
      <c r="F434" s="4" t="s">
        <v>10</v>
      </c>
      <c r="G434" s="4" t="s">
        <v>11</v>
      </c>
      <c r="H434" s="6" t="s">
        <v>12</v>
      </c>
      <c r="I434" s="4" t="s">
        <v>13</v>
      </c>
      <c r="J434" s="16">
        <v>18</v>
      </c>
      <c r="K434" s="7">
        <v>581.0483333333334</v>
      </c>
      <c r="L434" s="7">
        <v>10458.870000000001</v>
      </c>
      <c r="M434" s="2">
        <v>123</v>
      </c>
      <c r="N434" s="2">
        <f t="shared" si="79"/>
        <v>2214</v>
      </c>
      <c r="O434" s="2">
        <f t="shared" si="76"/>
        <v>147.6</v>
      </c>
      <c r="P434" s="2">
        <f t="shared" si="80"/>
        <v>2656.7999999999997</v>
      </c>
      <c r="Q434" s="2">
        <f t="shared" si="77"/>
        <v>125.46</v>
      </c>
      <c r="R434" s="26">
        <f t="shared" si="78"/>
        <v>2258.2799999999997</v>
      </c>
      <c r="S434" s="27">
        <f t="shared" si="68"/>
        <v>106.64099999999999</v>
      </c>
      <c r="T434" s="27">
        <f t="shared" si="69"/>
        <v>1919.538</v>
      </c>
      <c r="U434" s="20">
        <f t="shared" si="70"/>
        <v>191.9538</v>
      </c>
    </row>
    <row r="435" spans="1:21" ht="24" x14ac:dyDescent="0.25">
      <c r="A435" s="3">
        <v>793</v>
      </c>
      <c r="B435" s="3" t="s">
        <v>7</v>
      </c>
      <c r="C435" s="4" t="s">
        <v>885</v>
      </c>
      <c r="D435" s="13" t="s">
        <v>886</v>
      </c>
      <c r="E435" s="5">
        <v>2012</v>
      </c>
      <c r="F435" s="4" t="s">
        <v>10</v>
      </c>
      <c r="G435" s="4" t="s">
        <v>11</v>
      </c>
      <c r="H435" s="6" t="s">
        <v>12</v>
      </c>
      <c r="I435" s="4" t="s">
        <v>13</v>
      </c>
      <c r="J435" s="16">
        <v>4</v>
      </c>
      <c r="K435" s="7">
        <v>236.66749999999999</v>
      </c>
      <c r="L435" s="14">
        <v>946.67</v>
      </c>
      <c r="M435" s="2">
        <v>35</v>
      </c>
      <c r="N435" s="2">
        <f t="shared" si="79"/>
        <v>140</v>
      </c>
      <c r="O435" s="2">
        <f t="shared" si="76"/>
        <v>42</v>
      </c>
      <c r="P435" s="2">
        <f t="shared" si="80"/>
        <v>168</v>
      </c>
      <c r="Q435" s="2">
        <f t="shared" si="77"/>
        <v>35.699999999999996</v>
      </c>
      <c r="R435" s="26">
        <f t="shared" si="78"/>
        <v>142.79999999999998</v>
      </c>
      <c r="S435" s="27">
        <f t="shared" si="68"/>
        <v>30.344999999999999</v>
      </c>
      <c r="T435" s="27">
        <f t="shared" si="69"/>
        <v>121.38</v>
      </c>
      <c r="U435" s="20">
        <f t="shared" si="70"/>
        <v>12.138</v>
      </c>
    </row>
    <row r="436" spans="1:21" ht="24" x14ac:dyDescent="0.25">
      <c r="A436" s="3">
        <v>794</v>
      </c>
      <c r="B436" s="3" t="s">
        <v>7</v>
      </c>
      <c r="C436" s="4" t="s">
        <v>887</v>
      </c>
      <c r="D436" s="13" t="s">
        <v>888</v>
      </c>
      <c r="E436" s="5">
        <v>2012</v>
      </c>
      <c r="F436" s="4" t="s">
        <v>10</v>
      </c>
      <c r="G436" s="4" t="s">
        <v>11</v>
      </c>
      <c r="H436" s="6" t="s">
        <v>12</v>
      </c>
      <c r="I436" s="4" t="s">
        <v>13</v>
      </c>
      <c r="J436" s="16">
        <v>2</v>
      </c>
      <c r="K436" s="7">
        <v>473.16</v>
      </c>
      <c r="L436" s="14">
        <v>946.32</v>
      </c>
      <c r="M436" s="2">
        <v>70</v>
      </c>
      <c r="N436" s="2">
        <f t="shared" si="79"/>
        <v>140</v>
      </c>
      <c r="O436" s="2">
        <f t="shared" si="76"/>
        <v>84</v>
      </c>
      <c r="P436" s="2">
        <f t="shared" si="80"/>
        <v>168</v>
      </c>
      <c r="Q436" s="2">
        <f t="shared" si="77"/>
        <v>71.399999999999991</v>
      </c>
      <c r="R436" s="26">
        <f t="shared" si="78"/>
        <v>142.79999999999998</v>
      </c>
      <c r="S436" s="27">
        <f t="shared" si="68"/>
        <v>60.69</v>
      </c>
      <c r="T436" s="27">
        <f t="shared" si="69"/>
        <v>121.38</v>
      </c>
      <c r="U436" s="20">
        <f t="shared" si="70"/>
        <v>12.138</v>
      </c>
    </row>
    <row r="437" spans="1:21" ht="24" x14ac:dyDescent="0.25">
      <c r="A437" s="3">
        <v>795</v>
      </c>
      <c r="B437" s="3" t="s">
        <v>7</v>
      </c>
      <c r="C437" s="4" t="s">
        <v>889</v>
      </c>
      <c r="D437" s="13" t="s">
        <v>890</v>
      </c>
      <c r="E437" s="5">
        <v>2012</v>
      </c>
      <c r="F437" s="4" t="s">
        <v>10</v>
      </c>
      <c r="G437" s="4" t="s">
        <v>11</v>
      </c>
      <c r="H437" s="6" t="s">
        <v>12</v>
      </c>
      <c r="I437" s="4" t="s">
        <v>13</v>
      </c>
      <c r="J437" s="16">
        <v>10</v>
      </c>
      <c r="K437" s="7">
        <v>333.07499999999999</v>
      </c>
      <c r="L437" s="7">
        <v>3330.75</v>
      </c>
      <c r="M437" s="2">
        <v>49</v>
      </c>
      <c r="N437" s="2">
        <f t="shared" si="79"/>
        <v>490</v>
      </c>
      <c r="O437" s="2">
        <f t="shared" si="76"/>
        <v>58.8</v>
      </c>
      <c r="P437" s="2">
        <f t="shared" si="80"/>
        <v>588</v>
      </c>
      <c r="Q437" s="2">
        <f t="shared" si="77"/>
        <v>49.98</v>
      </c>
      <c r="R437" s="26">
        <f t="shared" si="78"/>
        <v>499.8</v>
      </c>
      <c r="S437" s="27">
        <f t="shared" si="68"/>
        <v>42.482999999999997</v>
      </c>
      <c r="T437" s="27">
        <f t="shared" si="69"/>
        <v>424.83000000000004</v>
      </c>
      <c r="U437" s="20">
        <f t="shared" si="70"/>
        <v>42.483000000000004</v>
      </c>
    </row>
    <row r="438" spans="1:21" ht="24" x14ac:dyDescent="0.25">
      <c r="A438" s="3">
        <v>796</v>
      </c>
      <c r="B438" s="3" t="s">
        <v>7</v>
      </c>
      <c r="C438" s="4" t="s">
        <v>891</v>
      </c>
      <c r="D438" s="13" t="s">
        <v>892</v>
      </c>
      <c r="E438" s="5">
        <v>2012</v>
      </c>
      <c r="F438" s="4" t="s">
        <v>10</v>
      </c>
      <c r="G438" s="4" t="s">
        <v>11</v>
      </c>
      <c r="H438" s="6" t="s">
        <v>12</v>
      </c>
      <c r="I438" s="4" t="s">
        <v>13</v>
      </c>
      <c r="J438" s="16">
        <v>1</v>
      </c>
      <c r="K438" s="7">
        <v>691.54</v>
      </c>
      <c r="L438" s="14">
        <v>691.54</v>
      </c>
      <c r="M438" s="2">
        <v>102</v>
      </c>
      <c r="N438" s="2">
        <f t="shared" si="79"/>
        <v>102</v>
      </c>
      <c r="O438" s="2">
        <f t="shared" si="76"/>
        <v>122.39999999999999</v>
      </c>
      <c r="P438" s="2">
        <f t="shared" si="80"/>
        <v>122.39999999999999</v>
      </c>
      <c r="Q438" s="2">
        <f t="shared" si="77"/>
        <v>104.03999999999999</v>
      </c>
      <c r="R438" s="26">
        <f t="shared" si="78"/>
        <v>104.03999999999999</v>
      </c>
      <c r="S438" s="27">
        <f t="shared" si="68"/>
        <v>88.433999999999997</v>
      </c>
      <c r="T438" s="27">
        <f t="shared" si="69"/>
        <v>88.433999999999997</v>
      </c>
      <c r="U438" s="20">
        <f t="shared" si="70"/>
        <v>8.8434000000000008</v>
      </c>
    </row>
    <row r="439" spans="1:21" ht="24" x14ac:dyDescent="0.25">
      <c r="A439" s="3">
        <v>797</v>
      </c>
      <c r="B439" s="3" t="s">
        <v>7</v>
      </c>
      <c r="C439" s="4" t="s">
        <v>893</v>
      </c>
      <c r="D439" s="13" t="s">
        <v>894</v>
      </c>
      <c r="E439" s="5">
        <v>2012</v>
      </c>
      <c r="F439" s="4" t="s">
        <v>10</v>
      </c>
      <c r="G439" s="4" t="s">
        <v>11</v>
      </c>
      <c r="H439" s="6" t="s">
        <v>12</v>
      </c>
      <c r="I439" s="4" t="s">
        <v>13</v>
      </c>
      <c r="J439" s="16">
        <v>3</v>
      </c>
      <c r="K439" s="7">
        <v>333.07333333333332</v>
      </c>
      <c r="L439" s="14">
        <v>999.22</v>
      </c>
      <c r="M439" s="2">
        <v>49</v>
      </c>
      <c r="N439" s="2">
        <f t="shared" si="79"/>
        <v>147</v>
      </c>
      <c r="O439" s="2">
        <f t="shared" si="76"/>
        <v>58.8</v>
      </c>
      <c r="P439" s="2">
        <f t="shared" si="80"/>
        <v>176.4</v>
      </c>
      <c r="Q439" s="2">
        <f t="shared" si="77"/>
        <v>49.98</v>
      </c>
      <c r="R439" s="26">
        <f t="shared" si="78"/>
        <v>149.94</v>
      </c>
      <c r="S439" s="27">
        <f t="shared" si="68"/>
        <v>42.482999999999997</v>
      </c>
      <c r="T439" s="27">
        <f t="shared" si="69"/>
        <v>127.44900000000001</v>
      </c>
      <c r="U439" s="20">
        <f t="shared" si="70"/>
        <v>12.744900000000001</v>
      </c>
    </row>
    <row r="440" spans="1:21" ht="24" x14ac:dyDescent="0.25">
      <c r="A440" s="3">
        <v>798</v>
      </c>
      <c r="B440" s="3" t="s">
        <v>7</v>
      </c>
      <c r="C440" s="4" t="s">
        <v>895</v>
      </c>
      <c r="D440" s="13" t="s">
        <v>896</v>
      </c>
      <c r="E440" s="5">
        <v>2012</v>
      </c>
      <c r="F440" s="4" t="s">
        <v>10</v>
      </c>
      <c r="G440" s="4" t="s">
        <v>11</v>
      </c>
      <c r="H440" s="6" t="s">
        <v>12</v>
      </c>
      <c r="I440" s="4" t="s">
        <v>13</v>
      </c>
      <c r="J440" s="16">
        <v>20</v>
      </c>
      <c r="K440" s="7">
        <v>2796.4924999999998</v>
      </c>
      <c r="L440" s="7">
        <v>55929.85</v>
      </c>
      <c r="M440" s="2">
        <v>411</v>
      </c>
      <c r="N440" s="2">
        <f t="shared" si="79"/>
        <v>8220</v>
      </c>
      <c r="O440" s="2">
        <f t="shared" si="76"/>
        <v>493.2</v>
      </c>
      <c r="P440" s="2">
        <f t="shared" si="80"/>
        <v>9864</v>
      </c>
      <c r="Q440" s="2">
        <f t="shared" si="77"/>
        <v>419.21999999999997</v>
      </c>
      <c r="R440" s="26">
        <f t="shared" si="78"/>
        <v>8384.4</v>
      </c>
      <c r="S440" s="27">
        <f t="shared" si="68"/>
        <v>356.33699999999999</v>
      </c>
      <c r="T440" s="27">
        <f t="shared" si="69"/>
        <v>7126.74</v>
      </c>
      <c r="U440" s="20">
        <f t="shared" si="70"/>
        <v>712.67399999999998</v>
      </c>
    </row>
    <row r="441" spans="1:21" ht="24" x14ac:dyDescent="0.25">
      <c r="A441" s="3">
        <v>799</v>
      </c>
      <c r="B441" s="3" t="s">
        <v>7</v>
      </c>
      <c r="C441" s="4" t="s">
        <v>897</v>
      </c>
      <c r="D441" s="13" t="s">
        <v>898</v>
      </c>
      <c r="E441" s="5">
        <v>2012</v>
      </c>
      <c r="F441" s="4" t="s">
        <v>10</v>
      </c>
      <c r="G441" s="4" t="s">
        <v>11</v>
      </c>
      <c r="H441" s="6" t="s">
        <v>12</v>
      </c>
      <c r="I441" s="4" t="s">
        <v>13</v>
      </c>
      <c r="J441" s="16">
        <v>2</v>
      </c>
      <c r="K441" s="7">
        <v>579.07000000000005</v>
      </c>
      <c r="L441" s="7">
        <v>1158.1400000000001</v>
      </c>
      <c r="M441" s="2">
        <v>85</v>
      </c>
      <c r="N441" s="2">
        <f t="shared" si="79"/>
        <v>170</v>
      </c>
      <c r="O441" s="2">
        <f t="shared" si="76"/>
        <v>102</v>
      </c>
      <c r="P441" s="2">
        <f t="shared" si="80"/>
        <v>204</v>
      </c>
      <c r="Q441" s="2">
        <f t="shared" si="77"/>
        <v>86.7</v>
      </c>
      <c r="R441" s="26">
        <f t="shared" si="78"/>
        <v>173.4</v>
      </c>
      <c r="S441" s="27">
        <f t="shared" si="68"/>
        <v>73.694999999999993</v>
      </c>
      <c r="T441" s="27">
        <f t="shared" si="69"/>
        <v>147.38999999999999</v>
      </c>
      <c r="U441" s="20">
        <f t="shared" si="70"/>
        <v>14.738999999999997</v>
      </c>
    </row>
    <row r="442" spans="1:21" ht="24" x14ac:dyDescent="0.25">
      <c r="A442" s="3">
        <v>800</v>
      </c>
      <c r="B442" s="3" t="s">
        <v>7</v>
      </c>
      <c r="C442" s="4" t="s">
        <v>899</v>
      </c>
      <c r="D442" s="13" t="s">
        <v>900</v>
      </c>
      <c r="E442" s="5">
        <v>2012</v>
      </c>
      <c r="F442" s="4" t="s">
        <v>10</v>
      </c>
      <c r="G442" s="4" t="s">
        <v>11</v>
      </c>
      <c r="H442" s="6" t="s">
        <v>12</v>
      </c>
      <c r="I442" s="4" t="s">
        <v>13</v>
      </c>
      <c r="J442" s="16">
        <v>44</v>
      </c>
      <c r="K442" s="7">
        <v>955.40659090909094</v>
      </c>
      <c r="L442" s="7">
        <v>42037.89</v>
      </c>
      <c r="M442" s="2">
        <v>140</v>
      </c>
      <c r="N442" s="2">
        <f t="shared" si="79"/>
        <v>6160</v>
      </c>
      <c r="O442" s="2">
        <f t="shared" si="76"/>
        <v>168</v>
      </c>
      <c r="P442" s="2">
        <f t="shared" si="80"/>
        <v>7392</v>
      </c>
      <c r="Q442" s="2">
        <f t="shared" si="77"/>
        <v>142.79999999999998</v>
      </c>
      <c r="R442" s="26">
        <f t="shared" si="78"/>
        <v>6283.2</v>
      </c>
      <c r="S442" s="27">
        <f t="shared" si="68"/>
        <v>121.38</v>
      </c>
      <c r="T442" s="27">
        <f t="shared" si="69"/>
        <v>5340.72</v>
      </c>
      <c r="U442" s="20">
        <f t="shared" si="70"/>
        <v>534.072</v>
      </c>
    </row>
    <row r="443" spans="1:21" ht="24" x14ac:dyDescent="0.25">
      <c r="A443" s="3">
        <v>801</v>
      </c>
      <c r="B443" s="3" t="s">
        <v>7</v>
      </c>
      <c r="C443" s="4" t="s">
        <v>901</v>
      </c>
      <c r="D443" s="13" t="s">
        <v>902</v>
      </c>
      <c r="E443" s="5">
        <v>2012</v>
      </c>
      <c r="F443" s="4" t="s">
        <v>10</v>
      </c>
      <c r="G443" s="4" t="s">
        <v>11</v>
      </c>
      <c r="H443" s="6" t="s">
        <v>12</v>
      </c>
      <c r="I443" s="4" t="s">
        <v>13</v>
      </c>
      <c r="J443" s="16">
        <v>16</v>
      </c>
      <c r="K443" s="7">
        <v>334.54250000000002</v>
      </c>
      <c r="L443" s="7">
        <v>5352.68</v>
      </c>
      <c r="M443" s="2">
        <v>49</v>
      </c>
      <c r="N443" s="2">
        <f t="shared" si="79"/>
        <v>784</v>
      </c>
      <c r="O443" s="2">
        <f t="shared" si="76"/>
        <v>58.8</v>
      </c>
      <c r="P443" s="2">
        <f t="shared" si="80"/>
        <v>940.8</v>
      </c>
      <c r="Q443" s="2">
        <f t="shared" si="77"/>
        <v>49.98</v>
      </c>
      <c r="R443" s="26">
        <f t="shared" si="78"/>
        <v>799.68</v>
      </c>
      <c r="S443" s="27">
        <f t="shared" si="68"/>
        <v>42.482999999999997</v>
      </c>
      <c r="T443" s="27">
        <f t="shared" si="69"/>
        <v>679.72799999999995</v>
      </c>
      <c r="U443" s="20">
        <f t="shared" si="70"/>
        <v>67.972799999999992</v>
      </c>
    </row>
    <row r="444" spans="1:21" ht="24" x14ac:dyDescent="0.25">
      <c r="A444" s="3">
        <v>802</v>
      </c>
      <c r="B444" s="3" t="s">
        <v>7</v>
      </c>
      <c r="C444" s="4" t="s">
        <v>903</v>
      </c>
      <c r="D444" s="13" t="s">
        <v>904</v>
      </c>
      <c r="E444" s="5">
        <v>2012</v>
      </c>
      <c r="F444" s="4" t="s">
        <v>10</v>
      </c>
      <c r="G444" s="4" t="s">
        <v>11</v>
      </c>
      <c r="H444" s="6" t="s">
        <v>12</v>
      </c>
      <c r="I444" s="4" t="s">
        <v>13</v>
      </c>
      <c r="J444" s="16">
        <v>4</v>
      </c>
      <c r="K444" s="7">
        <v>595.70749999999998</v>
      </c>
      <c r="L444" s="7">
        <v>2382.83</v>
      </c>
      <c r="M444" s="2">
        <v>88</v>
      </c>
      <c r="N444" s="2">
        <f t="shared" si="79"/>
        <v>352</v>
      </c>
      <c r="O444" s="2">
        <f t="shared" si="76"/>
        <v>105.6</v>
      </c>
      <c r="P444" s="2">
        <f t="shared" si="80"/>
        <v>422.4</v>
      </c>
      <c r="Q444" s="2">
        <f t="shared" si="77"/>
        <v>89.76</v>
      </c>
      <c r="R444" s="26">
        <f t="shared" si="78"/>
        <v>359.04</v>
      </c>
      <c r="S444" s="27">
        <f t="shared" si="68"/>
        <v>76.296000000000006</v>
      </c>
      <c r="T444" s="27">
        <f t="shared" si="69"/>
        <v>305.18400000000003</v>
      </c>
      <c r="U444" s="20">
        <f t="shared" si="70"/>
        <v>30.518400000000003</v>
      </c>
    </row>
    <row r="445" spans="1:21" ht="24" x14ac:dyDescent="0.25">
      <c r="A445" s="3">
        <v>803</v>
      </c>
      <c r="B445" s="3" t="s">
        <v>7</v>
      </c>
      <c r="C445" s="4" t="s">
        <v>905</v>
      </c>
      <c r="D445" s="13" t="s">
        <v>906</v>
      </c>
      <c r="E445" s="5">
        <v>2012</v>
      </c>
      <c r="F445" s="4" t="s">
        <v>10</v>
      </c>
      <c r="G445" s="4" t="s">
        <v>11</v>
      </c>
      <c r="H445" s="6" t="s">
        <v>12</v>
      </c>
      <c r="I445" s="4" t="s">
        <v>13</v>
      </c>
      <c r="J445" s="16">
        <v>20</v>
      </c>
      <c r="K445" s="7">
        <v>860.10450000000003</v>
      </c>
      <c r="L445" s="7">
        <v>17202.09</v>
      </c>
      <c r="M445" s="2">
        <v>126</v>
      </c>
      <c r="N445" s="2">
        <f t="shared" si="79"/>
        <v>2520</v>
      </c>
      <c r="O445" s="2">
        <f t="shared" si="76"/>
        <v>151.19999999999999</v>
      </c>
      <c r="P445" s="2">
        <f t="shared" si="80"/>
        <v>3024</v>
      </c>
      <c r="Q445" s="2">
        <f t="shared" si="77"/>
        <v>128.51999999999998</v>
      </c>
      <c r="R445" s="26">
        <f t="shared" si="78"/>
        <v>2570.4</v>
      </c>
      <c r="S445" s="27">
        <f t="shared" si="68"/>
        <v>109.24199999999999</v>
      </c>
      <c r="T445" s="27">
        <f t="shared" si="69"/>
        <v>2184.84</v>
      </c>
      <c r="U445" s="20">
        <f t="shared" si="70"/>
        <v>218.48400000000001</v>
      </c>
    </row>
    <row r="446" spans="1:21" ht="24" x14ac:dyDescent="0.25">
      <c r="A446" s="3">
        <v>804</v>
      </c>
      <c r="B446" s="3" t="s">
        <v>7</v>
      </c>
      <c r="C446" s="4" t="s">
        <v>907</v>
      </c>
      <c r="D446" s="13" t="s">
        <v>908</v>
      </c>
      <c r="E446" s="5">
        <v>2012</v>
      </c>
      <c r="F446" s="4" t="s">
        <v>10</v>
      </c>
      <c r="G446" s="4" t="s">
        <v>11</v>
      </c>
      <c r="H446" s="6" t="s">
        <v>12</v>
      </c>
      <c r="I446" s="4" t="s">
        <v>13</v>
      </c>
      <c r="J446" s="16">
        <v>1</v>
      </c>
      <c r="K446" s="7">
        <v>989.60869565217388</v>
      </c>
      <c r="L446" s="7" t="e">
        <f>#REF!*K446</f>
        <v>#REF!</v>
      </c>
      <c r="M446" s="2">
        <v>145</v>
      </c>
      <c r="N446" s="2">
        <f t="shared" si="79"/>
        <v>145</v>
      </c>
      <c r="O446" s="2">
        <f t="shared" si="76"/>
        <v>174</v>
      </c>
      <c r="P446" s="2">
        <f t="shared" si="80"/>
        <v>174</v>
      </c>
      <c r="Q446" s="2">
        <f t="shared" si="77"/>
        <v>147.9</v>
      </c>
      <c r="R446" s="26">
        <f t="shared" si="78"/>
        <v>147.9</v>
      </c>
      <c r="S446" s="27">
        <f t="shared" si="68"/>
        <v>125.715</v>
      </c>
      <c r="T446" s="27">
        <f t="shared" si="69"/>
        <v>125.715</v>
      </c>
      <c r="U446" s="20">
        <f t="shared" si="70"/>
        <v>12.5715</v>
      </c>
    </row>
    <row r="447" spans="1:21" ht="24" x14ac:dyDescent="0.25">
      <c r="A447" s="3">
        <v>805</v>
      </c>
      <c r="B447" s="3" t="s">
        <v>7</v>
      </c>
      <c r="C447" s="4" t="s">
        <v>909</v>
      </c>
      <c r="D447" s="13" t="s">
        <v>910</v>
      </c>
      <c r="E447" s="5">
        <v>2012</v>
      </c>
      <c r="F447" s="4" t="s">
        <v>10</v>
      </c>
      <c r="G447" s="4" t="s">
        <v>11</v>
      </c>
      <c r="H447" s="6" t="s">
        <v>12</v>
      </c>
      <c r="I447" s="4" t="s">
        <v>13</v>
      </c>
      <c r="J447" s="16">
        <v>10</v>
      </c>
      <c r="K447" s="7">
        <v>955.976</v>
      </c>
      <c r="L447" s="7">
        <v>9559.76</v>
      </c>
      <c r="M447" s="2">
        <v>141</v>
      </c>
      <c r="N447" s="2">
        <f t="shared" si="79"/>
        <v>1410</v>
      </c>
      <c r="O447" s="2">
        <f t="shared" si="76"/>
        <v>169.2</v>
      </c>
      <c r="P447" s="2">
        <f t="shared" si="80"/>
        <v>1692</v>
      </c>
      <c r="Q447" s="2">
        <f t="shared" si="77"/>
        <v>143.82</v>
      </c>
      <c r="R447" s="26">
        <f t="shared" si="78"/>
        <v>1438.2</v>
      </c>
      <c r="S447" s="27">
        <f t="shared" si="68"/>
        <v>122.247</v>
      </c>
      <c r="T447" s="27">
        <f t="shared" si="69"/>
        <v>1222.47</v>
      </c>
      <c r="U447" s="20">
        <f t="shared" si="70"/>
        <v>122.247</v>
      </c>
    </row>
    <row r="448" spans="1:21" ht="24" x14ac:dyDescent="0.25">
      <c r="A448" s="3">
        <v>806</v>
      </c>
      <c r="B448" s="3" t="s">
        <v>7</v>
      </c>
      <c r="C448" s="4" t="s">
        <v>911</v>
      </c>
      <c r="D448" s="13" t="s">
        <v>912</v>
      </c>
      <c r="E448" s="5">
        <v>2012</v>
      </c>
      <c r="F448" s="4" t="s">
        <v>10</v>
      </c>
      <c r="G448" s="4" t="s">
        <v>11</v>
      </c>
      <c r="H448" s="6" t="s">
        <v>12</v>
      </c>
      <c r="I448" s="4" t="s">
        <v>13</v>
      </c>
      <c r="J448" s="16">
        <v>2</v>
      </c>
      <c r="K448" s="7">
        <v>1039.45</v>
      </c>
      <c r="L448" s="7">
        <v>2078.9</v>
      </c>
      <c r="M448" s="2">
        <v>153</v>
      </c>
      <c r="N448" s="2">
        <f t="shared" si="79"/>
        <v>306</v>
      </c>
      <c r="O448" s="2">
        <f t="shared" si="76"/>
        <v>183.6</v>
      </c>
      <c r="P448" s="2">
        <f t="shared" si="80"/>
        <v>367.2</v>
      </c>
      <c r="Q448" s="2">
        <f t="shared" si="77"/>
        <v>156.05999999999997</v>
      </c>
      <c r="R448" s="26">
        <f t="shared" si="78"/>
        <v>312.11999999999995</v>
      </c>
      <c r="S448" s="27">
        <f t="shared" si="68"/>
        <v>132.65099999999998</v>
      </c>
      <c r="T448" s="27">
        <f t="shared" si="69"/>
        <v>265.30199999999996</v>
      </c>
      <c r="U448" s="20">
        <f t="shared" si="70"/>
        <v>26.530199999999997</v>
      </c>
    </row>
    <row r="449" spans="1:21" ht="24" x14ac:dyDescent="0.25">
      <c r="A449" s="3">
        <v>807</v>
      </c>
      <c r="B449" s="3" t="s">
        <v>7</v>
      </c>
      <c r="C449" s="4" t="s">
        <v>913</v>
      </c>
      <c r="D449" s="13" t="s">
        <v>914</v>
      </c>
      <c r="E449" s="5">
        <v>2014</v>
      </c>
      <c r="F449" s="4" t="s">
        <v>10</v>
      </c>
      <c r="G449" s="4" t="s">
        <v>11</v>
      </c>
      <c r="H449" s="6" t="s">
        <v>12</v>
      </c>
      <c r="I449" s="4" t="s">
        <v>13</v>
      </c>
      <c r="J449" s="16">
        <v>4</v>
      </c>
      <c r="K449" s="7">
        <v>3916.32</v>
      </c>
      <c r="L449" s="7">
        <v>15665.28</v>
      </c>
      <c r="M449" s="2">
        <v>1107</v>
      </c>
      <c r="N449" s="2">
        <f t="shared" si="79"/>
        <v>4428</v>
      </c>
      <c r="O449" s="2">
        <f t="shared" si="76"/>
        <v>1328.3999999999999</v>
      </c>
      <c r="P449" s="2">
        <f t="shared" si="80"/>
        <v>5313.5999999999995</v>
      </c>
      <c r="Q449" s="2">
        <f t="shared" si="77"/>
        <v>1129.1399999999999</v>
      </c>
      <c r="R449" s="26">
        <f t="shared" si="78"/>
        <v>4516.5599999999995</v>
      </c>
      <c r="S449" s="27">
        <f t="shared" ref="S449:S512" si="81">Q449/100*85</f>
        <v>959.76900000000001</v>
      </c>
      <c r="T449" s="27">
        <f t="shared" ref="T449:T512" si="82">R449/100*85</f>
        <v>3839.076</v>
      </c>
      <c r="U449" s="20">
        <f t="shared" ref="U449:U512" si="83">T449/100*10</f>
        <v>383.9076</v>
      </c>
    </row>
    <row r="450" spans="1:21" ht="24" x14ac:dyDescent="0.25">
      <c r="A450" s="3">
        <v>808</v>
      </c>
      <c r="B450" s="3" t="s">
        <v>7</v>
      </c>
      <c r="C450" s="4" t="s">
        <v>915</v>
      </c>
      <c r="D450" s="13" t="s">
        <v>916</v>
      </c>
      <c r="E450" s="5">
        <v>2014</v>
      </c>
      <c r="F450" s="4" t="s">
        <v>10</v>
      </c>
      <c r="G450" s="4" t="s">
        <v>11</v>
      </c>
      <c r="H450" s="6" t="s">
        <v>12</v>
      </c>
      <c r="I450" s="4" t="s">
        <v>13</v>
      </c>
      <c r="J450" s="16">
        <v>5</v>
      </c>
      <c r="K450" s="7">
        <v>14172.823999999999</v>
      </c>
      <c r="L450" s="7">
        <v>70864.12</v>
      </c>
      <c r="M450" s="2">
        <v>4008</v>
      </c>
      <c r="N450" s="2">
        <f t="shared" si="79"/>
        <v>20040</v>
      </c>
      <c r="O450" s="2">
        <f t="shared" si="76"/>
        <v>4809.5999999999995</v>
      </c>
      <c r="P450" s="2">
        <f t="shared" si="80"/>
        <v>24048</v>
      </c>
      <c r="Q450" s="2">
        <f t="shared" si="77"/>
        <v>4088.16</v>
      </c>
      <c r="R450" s="26">
        <f t="shared" si="78"/>
        <v>20440.8</v>
      </c>
      <c r="S450" s="27">
        <f t="shared" si="81"/>
        <v>3474.9359999999997</v>
      </c>
      <c r="T450" s="27">
        <f t="shared" si="82"/>
        <v>17374.68</v>
      </c>
      <c r="U450" s="20">
        <f t="shared" si="83"/>
        <v>1737.4680000000001</v>
      </c>
    </row>
    <row r="451" spans="1:21" ht="24" x14ac:dyDescent="0.25">
      <c r="A451" s="3">
        <v>809</v>
      </c>
      <c r="B451" s="3" t="s">
        <v>7</v>
      </c>
      <c r="C451" s="4" t="s">
        <v>917</v>
      </c>
      <c r="D451" s="13" t="s">
        <v>918</v>
      </c>
      <c r="E451" s="5">
        <v>2014</v>
      </c>
      <c r="F451" s="4" t="s">
        <v>10</v>
      </c>
      <c r="G451" s="4" t="s">
        <v>11</v>
      </c>
      <c r="H451" s="6" t="s">
        <v>12</v>
      </c>
      <c r="I451" s="4" t="s">
        <v>13</v>
      </c>
      <c r="J451" s="16">
        <v>5</v>
      </c>
      <c r="K451" s="7">
        <v>19487.629999999997</v>
      </c>
      <c r="L451" s="7">
        <v>97438.15</v>
      </c>
      <c r="M451" s="2">
        <v>5511</v>
      </c>
      <c r="N451" s="2">
        <f t="shared" si="79"/>
        <v>27555</v>
      </c>
      <c r="O451" s="2">
        <f t="shared" si="76"/>
        <v>6613.2</v>
      </c>
      <c r="P451" s="2">
        <f t="shared" si="80"/>
        <v>33066</v>
      </c>
      <c r="Q451" s="2">
        <f t="shared" si="77"/>
        <v>5621.22</v>
      </c>
      <c r="R451" s="26">
        <f t="shared" si="78"/>
        <v>28106.100000000002</v>
      </c>
      <c r="S451" s="27">
        <f t="shared" si="81"/>
        <v>4778.0370000000003</v>
      </c>
      <c r="T451" s="27">
        <f t="shared" si="82"/>
        <v>23890.185000000001</v>
      </c>
      <c r="U451" s="20">
        <f t="shared" si="83"/>
        <v>2389.0185000000001</v>
      </c>
    </row>
    <row r="452" spans="1:21" ht="24" x14ac:dyDescent="0.25">
      <c r="A452" s="3">
        <v>810</v>
      </c>
      <c r="B452" s="3" t="s">
        <v>7</v>
      </c>
      <c r="C452" s="4" t="s">
        <v>919</v>
      </c>
      <c r="D452" s="13" t="s">
        <v>920</v>
      </c>
      <c r="E452" s="5">
        <v>2014</v>
      </c>
      <c r="F452" s="4" t="s">
        <v>10</v>
      </c>
      <c r="G452" s="4" t="s">
        <v>11</v>
      </c>
      <c r="H452" s="6" t="s">
        <v>12</v>
      </c>
      <c r="I452" s="4" t="s">
        <v>13</v>
      </c>
      <c r="J452" s="16">
        <v>4</v>
      </c>
      <c r="K452" s="7">
        <v>20099.634999999998</v>
      </c>
      <c r="L452" s="7">
        <v>80398.539999999994</v>
      </c>
      <c r="M452" s="2">
        <v>5684</v>
      </c>
      <c r="N452" s="2">
        <f t="shared" si="79"/>
        <v>22736</v>
      </c>
      <c r="O452" s="2">
        <f t="shared" si="76"/>
        <v>6820.8</v>
      </c>
      <c r="P452" s="2">
        <f t="shared" si="80"/>
        <v>27283.200000000001</v>
      </c>
      <c r="Q452" s="2">
        <f t="shared" si="77"/>
        <v>5797.68</v>
      </c>
      <c r="R452" s="26">
        <f t="shared" si="78"/>
        <v>23190.720000000001</v>
      </c>
      <c r="S452" s="27">
        <f t="shared" si="81"/>
        <v>4928.0280000000002</v>
      </c>
      <c r="T452" s="27">
        <f t="shared" si="82"/>
        <v>19712.112000000001</v>
      </c>
      <c r="U452" s="20">
        <f t="shared" si="83"/>
        <v>1971.2112000000002</v>
      </c>
    </row>
    <row r="453" spans="1:21" ht="24" x14ac:dyDescent="0.25">
      <c r="A453" s="3">
        <v>811</v>
      </c>
      <c r="B453" s="3" t="s">
        <v>7</v>
      </c>
      <c r="C453" s="4" t="s">
        <v>921</v>
      </c>
      <c r="D453" s="13" t="s">
        <v>922</v>
      </c>
      <c r="E453" s="5">
        <v>2014</v>
      </c>
      <c r="F453" s="4" t="s">
        <v>10</v>
      </c>
      <c r="G453" s="4" t="s">
        <v>11</v>
      </c>
      <c r="H453" s="6" t="s">
        <v>12</v>
      </c>
      <c r="I453" s="4" t="s">
        <v>13</v>
      </c>
      <c r="J453" s="16">
        <v>2</v>
      </c>
      <c r="K453" s="7">
        <v>13421.23</v>
      </c>
      <c r="L453" s="7">
        <v>26842.46</v>
      </c>
      <c r="M453" s="2">
        <v>3795</v>
      </c>
      <c r="N453" s="2">
        <f t="shared" si="79"/>
        <v>7590</v>
      </c>
      <c r="O453" s="2">
        <f t="shared" si="76"/>
        <v>4554</v>
      </c>
      <c r="P453" s="2">
        <f t="shared" si="80"/>
        <v>9108</v>
      </c>
      <c r="Q453" s="2">
        <f t="shared" si="77"/>
        <v>3870.9</v>
      </c>
      <c r="R453" s="26">
        <f t="shared" si="78"/>
        <v>7741.8</v>
      </c>
      <c r="S453" s="27">
        <f t="shared" si="81"/>
        <v>3290.2650000000003</v>
      </c>
      <c r="T453" s="27">
        <f t="shared" si="82"/>
        <v>6580.5300000000007</v>
      </c>
      <c r="U453" s="20">
        <f t="shared" si="83"/>
        <v>658.053</v>
      </c>
    </row>
    <row r="454" spans="1:21" ht="36" x14ac:dyDescent="0.25">
      <c r="A454" s="3">
        <v>812</v>
      </c>
      <c r="B454" s="3" t="s">
        <v>7</v>
      </c>
      <c r="C454" s="4" t="s">
        <v>923</v>
      </c>
      <c r="D454" s="13" t="s">
        <v>924</v>
      </c>
      <c r="E454" s="5">
        <v>2014</v>
      </c>
      <c r="F454" s="4" t="s">
        <v>10</v>
      </c>
      <c r="G454" s="4" t="s">
        <v>11</v>
      </c>
      <c r="H454" s="6" t="s">
        <v>12</v>
      </c>
      <c r="I454" s="4" t="s">
        <v>13</v>
      </c>
      <c r="J454" s="16">
        <v>5</v>
      </c>
      <c r="K454" s="7">
        <v>28946.909999999996</v>
      </c>
      <c r="L454" s="7">
        <v>144734.54999999999</v>
      </c>
      <c r="M454" s="2">
        <v>8185</v>
      </c>
      <c r="N454" s="2">
        <f t="shared" si="79"/>
        <v>40925</v>
      </c>
      <c r="O454" s="2">
        <f t="shared" si="76"/>
        <v>9822</v>
      </c>
      <c r="P454" s="2">
        <f t="shared" si="80"/>
        <v>49110</v>
      </c>
      <c r="Q454" s="2">
        <f t="shared" si="77"/>
        <v>8348.7000000000007</v>
      </c>
      <c r="R454" s="26">
        <f t="shared" si="78"/>
        <v>41743.5</v>
      </c>
      <c r="S454" s="27">
        <f t="shared" si="81"/>
        <v>7096.3950000000004</v>
      </c>
      <c r="T454" s="27">
        <f t="shared" si="82"/>
        <v>35481.974999999999</v>
      </c>
      <c r="U454" s="20">
        <f t="shared" si="83"/>
        <v>3548.1975000000002</v>
      </c>
    </row>
    <row r="455" spans="1:21" ht="36" x14ac:dyDescent="0.25">
      <c r="A455" s="3">
        <v>813</v>
      </c>
      <c r="B455" s="3" t="s">
        <v>7</v>
      </c>
      <c r="C455" s="4" t="s">
        <v>925</v>
      </c>
      <c r="D455" s="13" t="s">
        <v>926</v>
      </c>
      <c r="E455" s="5">
        <v>2012</v>
      </c>
      <c r="F455" s="4" t="s">
        <v>10</v>
      </c>
      <c r="G455" s="4" t="s">
        <v>11</v>
      </c>
      <c r="H455" s="6" t="s">
        <v>12</v>
      </c>
      <c r="I455" s="4" t="s">
        <v>13</v>
      </c>
      <c r="J455" s="16">
        <v>10</v>
      </c>
      <c r="K455" s="7">
        <v>2682.2529999999997</v>
      </c>
      <c r="L455" s="7">
        <v>26822.53</v>
      </c>
      <c r="M455" s="2">
        <v>394</v>
      </c>
      <c r="N455" s="2">
        <f t="shared" si="79"/>
        <v>3940</v>
      </c>
      <c r="O455" s="2">
        <f t="shared" si="76"/>
        <v>472.79999999999995</v>
      </c>
      <c r="P455" s="2">
        <f t="shared" si="80"/>
        <v>4728</v>
      </c>
      <c r="Q455" s="2">
        <f t="shared" si="77"/>
        <v>401.88</v>
      </c>
      <c r="R455" s="26">
        <f t="shared" si="78"/>
        <v>4018.8</v>
      </c>
      <c r="S455" s="27">
        <f t="shared" si="81"/>
        <v>341.59799999999996</v>
      </c>
      <c r="T455" s="27">
        <f t="shared" si="82"/>
        <v>3415.98</v>
      </c>
      <c r="U455" s="20">
        <f t="shared" si="83"/>
        <v>341.59799999999996</v>
      </c>
    </row>
    <row r="456" spans="1:21" ht="48" x14ac:dyDescent="0.25">
      <c r="A456" s="3">
        <v>815</v>
      </c>
      <c r="B456" s="3" t="s">
        <v>7</v>
      </c>
      <c r="C456" s="4" t="s">
        <v>927</v>
      </c>
      <c r="D456" s="13" t="s">
        <v>928</v>
      </c>
      <c r="E456" s="5">
        <v>2012</v>
      </c>
      <c r="F456" s="4" t="s">
        <v>10</v>
      </c>
      <c r="G456" s="4" t="s">
        <v>11</v>
      </c>
      <c r="H456" s="6" t="s">
        <v>12</v>
      </c>
      <c r="I456" s="4" t="s">
        <v>13</v>
      </c>
      <c r="J456" s="16">
        <v>1</v>
      </c>
      <c r="K456" s="7">
        <v>3313.36</v>
      </c>
      <c r="L456" s="7">
        <v>3313.36</v>
      </c>
      <c r="M456" s="2">
        <v>487</v>
      </c>
      <c r="N456" s="2">
        <f t="shared" si="79"/>
        <v>487</v>
      </c>
      <c r="O456" s="2">
        <f t="shared" si="76"/>
        <v>584.4</v>
      </c>
      <c r="P456" s="2">
        <f t="shared" si="80"/>
        <v>584.4</v>
      </c>
      <c r="Q456" s="2">
        <f t="shared" si="77"/>
        <v>496.73999999999995</v>
      </c>
      <c r="R456" s="26">
        <f t="shared" si="78"/>
        <v>496.73999999999995</v>
      </c>
      <c r="S456" s="27">
        <f t="shared" si="81"/>
        <v>422.22899999999998</v>
      </c>
      <c r="T456" s="27">
        <f t="shared" si="82"/>
        <v>422.22899999999998</v>
      </c>
      <c r="U456" s="20">
        <f t="shared" si="83"/>
        <v>42.222900000000003</v>
      </c>
    </row>
    <row r="457" spans="1:21" ht="48" x14ac:dyDescent="0.25">
      <c r="A457" s="3">
        <v>816</v>
      </c>
      <c r="B457" s="3" t="s">
        <v>7</v>
      </c>
      <c r="C457" s="4" t="s">
        <v>929</v>
      </c>
      <c r="D457" s="13" t="s">
        <v>930</v>
      </c>
      <c r="E457" s="5">
        <v>2012</v>
      </c>
      <c r="F457" s="4" t="s">
        <v>10</v>
      </c>
      <c r="G457" s="4" t="s">
        <v>11</v>
      </c>
      <c r="H457" s="6" t="s">
        <v>12</v>
      </c>
      <c r="I457" s="4" t="s">
        <v>13</v>
      </c>
      <c r="J457" s="16">
        <v>10</v>
      </c>
      <c r="K457" s="7">
        <v>2287.7930000000001</v>
      </c>
      <c r="L457" s="7">
        <v>22877.93</v>
      </c>
      <c r="M457" s="2">
        <v>336</v>
      </c>
      <c r="N457" s="2">
        <f t="shared" si="79"/>
        <v>3360</v>
      </c>
      <c r="O457" s="2">
        <f t="shared" si="76"/>
        <v>403.2</v>
      </c>
      <c r="P457" s="2">
        <f t="shared" si="80"/>
        <v>4032</v>
      </c>
      <c r="Q457" s="2">
        <f t="shared" si="77"/>
        <v>342.72</v>
      </c>
      <c r="R457" s="26">
        <f t="shared" si="78"/>
        <v>3427.2</v>
      </c>
      <c r="S457" s="27">
        <f t="shared" si="81"/>
        <v>291.31200000000001</v>
      </c>
      <c r="T457" s="27">
        <f t="shared" si="82"/>
        <v>2913.12</v>
      </c>
      <c r="U457" s="20">
        <f t="shared" si="83"/>
        <v>291.31200000000001</v>
      </c>
    </row>
    <row r="458" spans="1:21" ht="48" x14ac:dyDescent="0.25">
      <c r="A458" s="3">
        <v>817</v>
      </c>
      <c r="B458" s="3" t="s">
        <v>7</v>
      </c>
      <c r="C458" s="4" t="s">
        <v>931</v>
      </c>
      <c r="D458" s="13" t="s">
        <v>932</v>
      </c>
      <c r="E458" s="5">
        <v>2012</v>
      </c>
      <c r="F458" s="4" t="s">
        <v>10</v>
      </c>
      <c r="G458" s="4" t="s">
        <v>11</v>
      </c>
      <c r="H458" s="6" t="s">
        <v>12</v>
      </c>
      <c r="I458" s="4" t="s">
        <v>13</v>
      </c>
      <c r="J458" s="16">
        <v>10</v>
      </c>
      <c r="K458" s="7">
        <v>2997.8049999999998</v>
      </c>
      <c r="L458" s="7">
        <v>29978.05</v>
      </c>
      <c r="M458" s="2">
        <v>441</v>
      </c>
      <c r="N458" s="2">
        <f t="shared" si="79"/>
        <v>4410</v>
      </c>
      <c r="O458" s="2">
        <f t="shared" si="76"/>
        <v>529.19999999999993</v>
      </c>
      <c r="P458" s="2">
        <f t="shared" si="80"/>
        <v>5292</v>
      </c>
      <c r="Q458" s="2">
        <f t="shared" si="77"/>
        <v>449.81999999999994</v>
      </c>
      <c r="R458" s="26">
        <f t="shared" si="78"/>
        <v>4498.2</v>
      </c>
      <c r="S458" s="27">
        <f t="shared" si="81"/>
        <v>382.34699999999998</v>
      </c>
      <c r="T458" s="27">
        <f t="shared" si="82"/>
        <v>3823.47</v>
      </c>
      <c r="U458" s="20">
        <f t="shared" si="83"/>
        <v>382.34699999999998</v>
      </c>
    </row>
    <row r="459" spans="1:21" ht="48" x14ac:dyDescent="0.25">
      <c r="A459" s="3">
        <v>818</v>
      </c>
      <c r="B459" s="3" t="s">
        <v>7</v>
      </c>
      <c r="C459" s="4" t="s">
        <v>933</v>
      </c>
      <c r="D459" s="13" t="s">
        <v>934</v>
      </c>
      <c r="E459" s="5">
        <v>2012</v>
      </c>
      <c r="F459" s="4" t="s">
        <v>10</v>
      </c>
      <c r="G459" s="4" t="s">
        <v>11</v>
      </c>
      <c r="H459" s="6" t="s">
        <v>12</v>
      </c>
      <c r="I459" s="4" t="s">
        <v>13</v>
      </c>
      <c r="J459" s="16">
        <v>10</v>
      </c>
      <c r="K459" s="7">
        <v>1104.4490000000001</v>
      </c>
      <c r="L459" s="7">
        <v>11044.49</v>
      </c>
      <c r="M459" s="2">
        <v>162</v>
      </c>
      <c r="N459" s="2">
        <f t="shared" si="79"/>
        <v>1620</v>
      </c>
      <c r="O459" s="2">
        <f t="shared" si="76"/>
        <v>194.4</v>
      </c>
      <c r="P459" s="2">
        <f t="shared" si="80"/>
        <v>1944</v>
      </c>
      <c r="Q459" s="2">
        <f t="shared" si="77"/>
        <v>165.24</v>
      </c>
      <c r="R459" s="26">
        <f t="shared" si="78"/>
        <v>1652.4</v>
      </c>
      <c r="S459" s="27">
        <f t="shared" si="81"/>
        <v>140.45400000000001</v>
      </c>
      <c r="T459" s="27">
        <f t="shared" si="82"/>
        <v>1404.54</v>
      </c>
      <c r="U459" s="20">
        <f t="shared" si="83"/>
        <v>140.45399999999998</v>
      </c>
    </row>
    <row r="460" spans="1:21" ht="48" x14ac:dyDescent="0.25">
      <c r="A460" s="3">
        <v>819</v>
      </c>
      <c r="B460" s="3" t="s">
        <v>7</v>
      </c>
      <c r="C460" s="4" t="s">
        <v>935</v>
      </c>
      <c r="D460" s="13" t="s">
        <v>936</v>
      </c>
      <c r="E460" s="5">
        <v>2012</v>
      </c>
      <c r="F460" s="4" t="s">
        <v>10</v>
      </c>
      <c r="G460" s="4" t="s">
        <v>11</v>
      </c>
      <c r="H460" s="6" t="s">
        <v>12</v>
      </c>
      <c r="I460" s="4" t="s">
        <v>13</v>
      </c>
      <c r="J460" s="16">
        <v>10</v>
      </c>
      <c r="K460" s="7">
        <v>1262.23</v>
      </c>
      <c r="L460" s="7">
        <v>12622.3</v>
      </c>
      <c r="M460" s="2">
        <v>186</v>
      </c>
      <c r="N460" s="2">
        <f t="shared" si="79"/>
        <v>1860</v>
      </c>
      <c r="O460" s="2">
        <f t="shared" si="76"/>
        <v>223.2</v>
      </c>
      <c r="P460" s="2">
        <f t="shared" si="80"/>
        <v>2232</v>
      </c>
      <c r="Q460" s="2">
        <f t="shared" si="77"/>
        <v>189.71999999999997</v>
      </c>
      <c r="R460" s="26">
        <f t="shared" si="78"/>
        <v>1897.2</v>
      </c>
      <c r="S460" s="27">
        <f t="shared" si="81"/>
        <v>161.26199999999997</v>
      </c>
      <c r="T460" s="27">
        <f t="shared" si="82"/>
        <v>1612.6200000000001</v>
      </c>
      <c r="U460" s="20">
        <f t="shared" si="83"/>
        <v>161.262</v>
      </c>
    </row>
    <row r="461" spans="1:21" ht="48" x14ac:dyDescent="0.25">
      <c r="A461" s="3">
        <v>820</v>
      </c>
      <c r="B461" s="3" t="s">
        <v>7</v>
      </c>
      <c r="C461" s="4" t="s">
        <v>937</v>
      </c>
      <c r="D461" s="13" t="s">
        <v>938</v>
      </c>
      <c r="E461" s="5">
        <v>2012</v>
      </c>
      <c r="F461" s="4" t="s">
        <v>10</v>
      </c>
      <c r="G461" s="4" t="s">
        <v>11</v>
      </c>
      <c r="H461" s="6" t="s">
        <v>12</v>
      </c>
      <c r="I461" s="4" t="s">
        <v>13</v>
      </c>
      <c r="J461" s="16">
        <v>4</v>
      </c>
      <c r="K461" s="7">
        <v>1451.5639999999999</v>
      </c>
      <c r="L461" s="7" t="e">
        <f>#REF!*K461</f>
        <v>#REF!</v>
      </c>
      <c r="M461" s="2">
        <v>213</v>
      </c>
      <c r="N461" s="2">
        <f t="shared" si="79"/>
        <v>852</v>
      </c>
      <c r="O461" s="2">
        <f t="shared" si="76"/>
        <v>255.6</v>
      </c>
      <c r="P461" s="2">
        <f t="shared" si="80"/>
        <v>1022.4</v>
      </c>
      <c r="Q461" s="2">
        <f t="shared" si="77"/>
        <v>217.26</v>
      </c>
      <c r="R461" s="26">
        <f t="shared" si="78"/>
        <v>869.04</v>
      </c>
      <c r="S461" s="27">
        <f t="shared" si="81"/>
        <v>184.67100000000002</v>
      </c>
      <c r="T461" s="27">
        <f t="shared" si="82"/>
        <v>738.68400000000008</v>
      </c>
      <c r="U461" s="20">
        <f t="shared" si="83"/>
        <v>73.868400000000008</v>
      </c>
    </row>
    <row r="462" spans="1:21" ht="36" x14ac:dyDescent="0.25">
      <c r="A462" s="3">
        <v>821</v>
      </c>
      <c r="B462" s="3" t="s">
        <v>7</v>
      </c>
      <c r="C462" s="4" t="s">
        <v>939</v>
      </c>
      <c r="D462" s="13" t="s">
        <v>940</v>
      </c>
      <c r="E462" s="5">
        <v>2012</v>
      </c>
      <c r="F462" s="4" t="s">
        <v>10</v>
      </c>
      <c r="G462" s="4" t="s">
        <v>11</v>
      </c>
      <c r="H462" s="6" t="s">
        <v>12</v>
      </c>
      <c r="I462" s="4" t="s">
        <v>13</v>
      </c>
      <c r="J462" s="16">
        <v>5</v>
      </c>
      <c r="K462" s="7">
        <v>8677.8520000000008</v>
      </c>
      <c r="L462" s="7">
        <v>43389.26</v>
      </c>
      <c r="M462" s="2">
        <v>1276</v>
      </c>
      <c r="N462" s="2">
        <f t="shared" si="79"/>
        <v>6380</v>
      </c>
      <c r="O462" s="2">
        <f t="shared" si="76"/>
        <v>1531.2</v>
      </c>
      <c r="P462" s="2">
        <f t="shared" si="80"/>
        <v>7656</v>
      </c>
      <c r="Q462" s="2">
        <f t="shared" si="77"/>
        <v>1301.5200000000002</v>
      </c>
      <c r="R462" s="26">
        <f t="shared" si="78"/>
        <v>6507.6</v>
      </c>
      <c r="S462" s="27">
        <f t="shared" si="81"/>
        <v>1106.2920000000001</v>
      </c>
      <c r="T462" s="27">
        <f t="shared" si="82"/>
        <v>5531.4600000000009</v>
      </c>
      <c r="U462" s="20">
        <f t="shared" si="83"/>
        <v>553.14600000000019</v>
      </c>
    </row>
    <row r="463" spans="1:21" ht="36" x14ac:dyDescent="0.25">
      <c r="A463" s="3">
        <v>822</v>
      </c>
      <c r="B463" s="3" t="s">
        <v>7</v>
      </c>
      <c r="C463" s="4" t="s">
        <v>941</v>
      </c>
      <c r="D463" s="13" t="s">
        <v>942</v>
      </c>
      <c r="E463" s="5">
        <v>2012</v>
      </c>
      <c r="F463" s="4" t="s">
        <v>10</v>
      </c>
      <c r="G463" s="4" t="s">
        <v>11</v>
      </c>
      <c r="H463" s="6" t="s">
        <v>12</v>
      </c>
      <c r="I463" s="4" t="s">
        <v>13</v>
      </c>
      <c r="J463" s="16">
        <v>10</v>
      </c>
      <c r="K463" s="7">
        <v>2366.69</v>
      </c>
      <c r="L463" s="7">
        <v>23666.9</v>
      </c>
      <c r="M463" s="2">
        <v>348</v>
      </c>
      <c r="N463" s="2">
        <f t="shared" si="79"/>
        <v>3480</v>
      </c>
      <c r="O463" s="2">
        <f t="shared" si="76"/>
        <v>417.59999999999997</v>
      </c>
      <c r="P463" s="2">
        <f t="shared" si="80"/>
        <v>4176</v>
      </c>
      <c r="Q463" s="2">
        <f t="shared" si="77"/>
        <v>354.95999999999992</v>
      </c>
      <c r="R463" s="26">
        <f t="shared" si="78"/>
        <v>3549.6</v>
      </c>
      <c r="S463" s="27">
        <f t="shared" si="81"/>
        <v>301.71599999999995</v>
      </c>
      <c r="T463" s="27">
        <f t="shared" si="82"/>
        <v>3017.1600000000003</v>
      </c>
      <c r="U463" s="20">
        <f t="shared" si="83"/>
        <v>301.71600000000001</v>
      </c>
    </row>
    <row r="464" spans="1:21" ht="48" x14ac:dyDescent="0.25">
      <c r="A464" s="3">
        <v>823</v>
      </c>
      <c r="B464" s="3" t="s">
        <v>7</v>
      </c>
      <c r="C464" s="4" t="s">
        <v>943</v>
      </c>
      <c r="D464" s="13" t="s">
        <v>944</v>
      </c>
      <c r="E464" s="5">
        <v>2012</v>
      </c>
      <c r="F464" s="4" t="s">
        <v>10</v>
      </c>
      <c r="G464" s="4" t="s">
        <v>11</v>
      </c>
      <c r="H464" s="6" t="s">
        <v>12</v>
      </c>
      <c r="I464" s="4" t="s">
        <v>13</v>
      </c>
      <c r="J464" s="16">
        <v>10</v>
      </c>
      <c r="K464" s="7">
        <v>1498.8969999999999</v>
      </c>
      <c r="L464" s="7">
        <v>14988.97</v>
      </c>
      <c r="M464" s="2">
        <v>220</v>
      </c>
      <c r="N464" s="2">
        <f t="shared" si="79"/>
        <v>2200</v>
      </c>
      <c r="O464" s="2">
        <f t="shared" si="76"/>
        <v>264</v>
      </c>
      <c r="P464" s="2">
        <f t="shared" si="80"/>
        <v>2640</v>
      </c>
      <c r="Q464" s="2">
        <f t="shared" si="77"/>
        <v>224.4</v>
      </c>
      <c r="R464" s="26">
        <f t="shared" si="78"/>
        <v>2244</v>
      </c>
      <c r="S464" s="27">
        <f t="shared" si="81"/>
        <v>190.74</v>
      </c>
      <c r="T464" s="27">
        <f t="shared" si="82"/>
        <v>1907.4</v>
      </c>
      <c r="U464" s="20">
        <f t="shared" si="83"/>
        <v>190.74</v>
      </c>
    </row>
    <row r="465" spans="1:21" ht="48" x14ac:dyDescent="0.25">
      <c r="A465" s="3">
        <v>824</v>
      </c>
      <c r="B465" s="3" t="s">
        <v>7</v>
      </c>
      <c r="C465" s="4" t="s">
        <v>945</v>
      </c>
      <c r="D465" s="13" t="s">
        <v>946</v>
      </c>
      <c r="E465" s="5">
        <v>2012</v>
      </c>
      <c r="F465" s="4" t="s">
        <v>10</v>
      </c>
      <c r="G465" s="4" t="s">
        <v>11</v>
      </c>
      <c r="H465" s="6" t="s">
        <v>12</v>
      </c>
      <c r="I465" s="4" t="s">
        <v>13</v>
      </c>
      <c r="J465" s="16">
        <v>10</v>
      </c>
      <c r="K465" s="7">
        <v>1514.6780000000001</v>
      </c>
      <c r="L465" s="7">
        <v>15146.78</v>
      </c>
      <c r="M465" s="2">
        <v>223</v>
      </c>
      <c r="N465" s="2">
        <f t="shared" si="79"/>
        <v>2230</v>
      </c>
      <c r="O465" s="2">
        <f t="shared" si="76"/>
        <v>267.59999999999997</v>
      </c>
      <c r="P465" s="2">
        <f t="shared" si="80"/>
        <v>2676</v>
      </c>
      <c r="Q465" s="2">
        <f t="shared" si="77"/>
        <v>227.45999999999998</v>
      </c>
      <c r="R465" s="26">
        <f t="shared" si="78"/>
        <v>2274.6</v>
      </c>
      <c r="S465" s="27">
        <f t="shared" si="81"/>
        <v>193.34100000000001</v>
      </c>
      <c r="T465" s="27">
        <f t="shared" si="82"/>
        <v>1933.4099999999999</v>
      </c>
      <c r="U465" s="20">
        <f t="shared" si="83"/>
        <v>193.34100000000001</v>
      </c>
    </row>
    <row r="466" spans="1:21" ht="36" x14ac:dyDescent="0.25">
      <c r="A466" s="3">
        <v>825</v>
      </c>
      <c r="B466" s="3" t="s">
        <v>7</v>
      </c>
      <c r="C466" s="4" t="s">
        <v>947</v>
      </c>
      <c r="D466" s="13" t="s">
        <v>948</v>
      </c>
      <c r="E466" s="5">
        <v>2012</v>
      </c>
      <c r="F466" s="4" t="s">
        <v>10</v>
      </c>
      <c r="G466" s="4" t="s">
        <v>11</v>
      </c>
      <c r="H466" s="6" t="s">
        <v>12</v>
      </c>
      <c r="I466" s="4" t="s">
        <v>13</v>
      </c>
      <c r="J466" s="16">
        <v>5</v>
      </c>
      <c r="K466" s="7">
        <v>43389.243999999999</v>
      </c>
      <c r="L466" s="7">
        <v>216946.22</v>
      </c>
      <c r="M466" s="2">
        <v>6378</v>
      </c>
      <c r="N466" s="2">
        <f t="shared" si="79"/>
        <v>31890</v>
      </c>
      <c r="O466" s="2">
        <f t="shared" si="76"/>
        <v>7653.5999999999995</v>
      </c>
      <c r="P466" s="2">
        <f t="shared" si="80"/>
        <v>38268</v>
      </c>
      <c r="Q466" s="2">
        <f t="shared" si="77"/>
        <v>6505.56</v>
      </c>
      <c r="R466" s="26">
        <f t="shared" si="78"/>
        <v>32527.8</v>
      </c>
      <c r="S466" s="27">
        <f t="shared" si="81"/>
        <v>5529.7259999999997</v>
      </c>
      <c r="T466" s="27">
        <f t="shared" si="82"/>
        <v>27648.63</v>
      </c>
      <c r="U466" s="20">
        <f t="shared" si="83"/>
        <v>2764.8630000000003</v>
      </c>
    </row>
    <row r="467" spans="1:21" ht="36" x14ac:dyDescent="0.25">
      <c r="A467" s="3">
        <v>826</v>
      </c>
      <c r="B467" s="3" t="s">
        <v>7</v>
      </c>
      <c r="C467" s="4" t="s">
        <v>949</v>
      </c>
      <c r="D467" s="13" t="s">
        <v>950</v>
      </c>
      <c r="E467" s="5">
        <v>2012</v>
      </c>
      <c r="F467" s="4" t="s">
        <v>10</v>
      </c>
      <c r="G467" s="4" t="s">
        <v>11</v>
      </c>
      <c r="H467" s="6" t="s">
        <v>12</v>
      </c>
      <c r="I467" s="4" t="s">
        <v>13</v>
      </c>
      <c r="J467" s="16">
        <v>5</v>
      </c>
      <c r="K467" s="7">
        <v>48280.394</v>
      </c>
      <c r="L467" s="7">
        <v>241401.97</v>
      </c>
      <c r="M467" s="2">
        <v>7096</v>
      </c>
      <c r="N467" s="2">
        <f t="shared" si="79"/>
        <v>35480</v>
      </c>
      <c r="O467" s="2">
        <f t="shared" si="76"/>
        <v>8515.1999999999989</v>
      </c>
      <c r="P467" s="2">
        <f t="shared" si="80"/>
        <v>42576</v>
      </c>
      <c r="Q467" s="2">
        <f t="shared" si="77"/>
        <v>7237.9199999999992</v>
      </c>
      <c r="R467" s="26">
        <f t="shared" si="78"/>
        <v>36189.599999999999</v>
      </c>
      <c r="S467" s="27">
        <f t="shared" si="81"/>
        <v>6152.232</v>
      </c>
      <c r="T467" s="27">
        <f t="shared" si="82"/>
        <v>30761.159999999996</v>
      </c>
      <c r="U467" s="20">
        <f t="shared" si="83"/>
        <v>3076.1159999999995</v>
      </c>
    </row>
    <row r="468" spans="1:21" ht="48" x14ac:dyDescent="0.25">
      <c r="A468" s="3">
        <v>827</v>
      </c>
      <c r="B468" s="3" t="s">
        <v>7</v>
      </c>
      <c r="C468" s="4" t="s">
        <v>951</v>
      </c>
      <c r="D468" s="13" t="s">
        <v>952</v>
      </c>
      <c r="E468" s="5">
        <v>2012</v>
      </c>
      <c r="F468" s="4" t="s">
        <v>10</v>
      </c>
      <c r="G468" s="4" t="s">
        <v>11</v>
      </c>
      <c r="H468" s="6" t="s">
        <v>12</v>
      </c>
      <c r="I468" s="4" t="s">
        <v>13</v>
      </c>
      <c r="J468" s="16">
        <v>4</v>
      </c>
      <c r="K468" s="7">
        <v>1893.345</v>
      </c>
      <c r="L468" s="7">
        <v>7573.38</v>
      </c>
      <c r="M468" s="2">
        <v>278</v>
      </c>
      <c r="N468" s="2">
        <f t="shared" si="79"/>
        <v>1112</v>
      </c>
      <c r="O468" s="2">
        <f t="shared" si="76"/>
        <v>333.59999999999997</v>
      </c>
      <c r="P468" s="2">
        <f t="shared" si="80"/>
        <v>1334.3999999999999</v>
      </c>
      <c r="Q468" s="2">
        <f t="shared" si="77"/>
        <v>283.56</v>
      </c>
      <c r="R468" s="26">
        <f t="shared" si="78"/>
        <v>1134.24</v>
      </c>
      <c r="S468" s="27">
        <f t="shared" si="81"/>
        <v>241.02599999999998</v>
      </c>
      <c r="T468" s="27">
        <f t="shared" si="82"/>
        <v>964.10399999999993</v>
      </c>
      <c r="U468" s="20">
        <f t="shared" si="83"/>
        <v>96.410399999999981</v>
      </c>
    </row>
    <row r="469" spans="1:21" ht="36" x14ac:dyDescent="0.25">
      <c r="A469" s="3">
        <v>828</v>
      </c>
      <c r="B469" s="3" t="s">
        <v>7</v>
      </c>
      <c r="C469" s="4" t="s">
        <v>953</v>
      </c>
      <c r="D469" s="13" t="s">
        <v>954</v>
      </c>
      <c r="E469" s="5">
        <v>2012</v>
      </c>
      <c r="F469" s="4" t="s">
        <v>10</v>
      </c>
      <c r="G469" s="4" t="s">
        <v>11</v>
      </c>
      <c r="H469" s="6" t="s">
        <v>12</v>
      </c>
      <c r="I469" s="4" t="s">
        <v>13</v>
      </c>
      <c r="J469" s="16">
        <v>10</v>
      </c>
      <c r="K469" s="7">
        <v>2840.0119999999997</v>
      </c>
      <c r="L469" s="7">
        <v>28400.12</v>
      </c>
      <c r="M469" s="2">
        <v>417</v>
      </c>
      <c r="N469" s="2">
        <f t="shared" si="79"/>
        <v>4170</v>
      </c>
      <c r="O469" s="2">
        <f t="shared" si="76"/>
        <v>500.4</v>
      </c>
      <c r="P469" s="2">
        <f t="shared" si="80"/>
        <v>5004</v>
      </c>
      <c r="Q469" s="2">
        <f t="shared" si="77"/>
        <v>425.34</v>
      </c>
      <c r="R469" s="26">
        <f t="shared" si="78"/>
        <v>4253.3999999999996</v>
      </c>
      <c r="S469" s="27">
        <f t="shared" si="81"/>
        <v>361.53899999999999</v>
      </c>
      <c r="T469" s="27">
        <f t="shared" si="82"/>
        <v>3615.39</v>
      </c>
      <c r="U469" s="20">
        <f t="shared" si="83"/>
        <v>361.53899999999999</v>
      </c>
    </row>
    <row r="470" spans="1:21" ht="36" x14ac:dyDescent="0.25">
      <c r="A470" s="3">
        <v>829</v>
      </c>
      <c r="B470" s="3" t="s">
        <v>7</v>
      </c>
      <c r="C470" s="4" t="s">
        <v>955</v>
      </c>
      <c r="D470" s="13" t="s">
        <v>956</v>
      </c>
      <c r="E470" s="5">
        <v>2012</v>
      </c>
      <c r="F470" s="4" t="s">
        <v>10</v>
      </c>
      <c r="G470" s="4" t="s">
        <v>11</v>
      </c>
      <c r="H470" s="6" t="s">
        <v>12</v>
      </c>
      <c r="I470" s="4" t="s">
        <v>13</v>
      </c>
      <c r="J470" s="16">
        <v>10</v>
      </c>
      <c r="K470" s="7">
        <v>3471.1379999999999</v>
      </c>
      <c r="L470" s="7">
        <v>34711.379999999997</v>
      </c>
      <c r="M470" s="2">
        <v>510</v>
      </c>
      <c r="N470" s="2">
        <f t="shared" si="79"/>
        <v>5100</v>
      </c>
      <c r="O470" s="2">
        <f t="shared" ref="O470:O514" si="84">M470*1.2</f>
        <v>612</v>
      </c>
      <c r="P470" s="2">
        <f t="shared" si="80"/>
        <v>6120</v>
      </c>
      <c r="Q470" s="2">
        <f t="shared" ref="Q470:Q514" si="85">O470/100*85</f>
        <v>520.20000000000005</v>
      </c>
      <c r="R470" s="26">
        <f t="shared" ref="R470:R514" si="86">P470/100*85</f>
        <v>5202</v>
      </c>
      <c r="S470" s="27">
        <f t="shared" si="81"/>
        <v>442.17000000000007</v>
      </c>
      <c r="T470" s="27">
        <f t="shared" si="82"/>
        <v>4421.7</v>
      </c>
      <c r="U470" s="20">
        <f t="shared" si="83"/>
        <v>442.16999999999996</v>
      </c>
    </row>
    <row r="471" spans="1:21" ht="36" x14ac:dyDescent="0.25">
      <c r="A471" s="3">
        <v>830</v>
      </c>
      <c r="B471" s="3" t="s">
        <v>7</v>
      </c>
      <c r="C471" s="4" t="s">
        <v>957</v>
      </c>
      <c r="D471" s="13" t="s">
        <v>958</v>
      </c>
      <c r="E471" s="5">
        <v>2012</v>
      </c>
      <c r="F471" s="4" t="s">
        <v>10</v>
      </c>
      <c r="G471" s="4" t="s">
        <v>11</v>
      </c>
      <c r="H471" s="6" t="s">
        <v>12</v>
      </c>
      <c r="I471" s="4" t="s">
        <v>13</v>
      </c>
      <c r="J471" s="16">
        <v>10</v>
      </c>
      <c r="K471" s="7">
        <v>3660.4720000000002</v>
      </c>
      <c r="L471" s="7">
        <v>36604.720000000001</v>
      </c>
      <c r="M471" s="2">
        <v>538</v>
      </c>
      <c r="N471" s="2">
        <f t="shared" si="79"/>
        <v>5380</v>
      </c>
      <c r="O471" s="2">
        <f t="shared" si="84"/>
        <v>645.6</v>
      </c>
      <c r="P471" s="2">
        <f t="shared" si="80"/>
        <v>6456</v>
      </c>
      <c r="Q471" s="2">
        <f t="shared" si="85"/>
        <v>548.76</v>
      </c>
      <c r="R471" s="26">
        <f t="shared" si="86"/>
        <v>5487.6</v>
      </c>
      <c r="S471" s="27">
        <f t="shared" si="81"/>
        <v>466.44599999999997</v>
      </c>
      <c r="T471" s="27">
        <f t="shared" si="82"/>
        <v>4664.46</v>
      </c>
      <c r="U471" s="20">
        <f t="shared" si="83"/>
        <v>466.44599999999997</v>
      </c>
    </row>
    <row r="472" spans="1:21" ht="36" x14ac:dyDescent="0.25">
      <c r="A472" s="3">
        <v>832</v>
      </c>
      <c r="B472" s="3" t="s">
        <v>7</v>
      </c>
      <c r="C472" s="4" t="s">
        <v>959</v>
      </c>
      <c r="D472" s="13" t="s">
        <v>960</v>
      </c>
      <c r="E472" s="5">
        <v>2012</v>
      </c>
      <c r="F472" s="4" t="s">
        <v>10</v>
      </c>
      <c r="G472" s="4" t="s">
        <v>11</v>
      </c>
      <c r="H472" s="6" t="s">
        <v>12</v>
      </c>
      <c r="I472" s="4" t="s">
        <v>39</v>
      </c>
      <c r="J472" s="16">
        <v>8</v>
      </c>
      <c r="K472" s="7">
        <v>710.01125000000002</v>
      </c>
      <c r="L472" s="7">
        <v>5680.09</v>
      </c>
      <c r="M472" s="2">
        <v>104</v>
      </c>
      <c r="N472" s="2">
        <f t="shared" ref="N472:N514" si="87">M472*J472</f>
        <v>832</v>
      </c>
      <c r="O472" s="2">
        <f t="shared" si="84"/>
        <v>124.8</v>
      </c>
      <c r="P472" s="2">
        <f t="shared" ref="P472:P514" si="88">N472*1.2</f>
        <v>998.4</v>
      </c>
      <c r="Q472" s="2">
        <f t="shared" si="85"/>
        <v>106.08</v>
      </c>
      <c r="R472" s="26">
        <f t="shared" si="86"/>
        <v>848.64</v>
      </c>
      <c r="S472" s="27">
        <f t="shared" si="81"/>
        <v>90.167999999999992</v>
      </c>
      <c r="T472" s="27">
        <f t="shared" si="82"/>
        <v>721.34399999999994</v>
      </c>
      <c r="U472" s="20">
        <f t="shared" si="83"/>
        <v>72.134399999999999</v>
      </c>
    </row>
    <row r="473" spans="1:21" ht="36" x14ac:dyDescent="0.25">
      <c r="A473" s="3">
        <v>833</v>
      </c>
      <c r="B473" s="3" t="s">
        <v>7</v>
      </c>
      <c r="C473" s="4" t="s">
        <v>961</v>
      </c>
      <c r="D473" s="13" t="s">
        <v>962</v>
      </c>
      <c r="E473" s="5">
        <v>2012</v>
      </c>
      <c r="F473" s="4" t="s">
        <v>10</v>
      </c>
      <c r="G473" s="4" t="s">
        <v>11</v>
      </c>
      <c r="H473" s="6" t="s">
        <v>12</v>
      </c>
      <c r="I473" s="4" t="s">
        <v>39</v>
      </c>
      <c r="J473" s="16">
        <v>10</v>
      </c>
      <c r="K473" s="7">
        <v>788.89700000000005</v>
      </c>
      <c r="L473" s="7">
        <v>7888.97</v>
      </c>
      <c r="M473" s="2">
        <v>116</v>
      </c>
      <c r="N473" s="2">
        <f t="shared" si="87"/>
        <v>1160</v>
      </c>
      <c r="O473" s="2">
        <f t="shared" si="84"/>
        <v>139.19999999999999</v>
      </c>
      <c r="P473" s="2">
        <f t="shared" si="88"/>
        <v>1392</v>
      </c>
      <c r="Q473" s="2">
        <f t="shared" si="85"/>
        <v>118.32</v>
      </c>
      <c r="R473" s="26">
        <f t="shared" si="86"/>
        <v>1183.2</v>
      </c>
      <c r="S473" s="27">
        <f t="shared" si="81"/>
        <v>100.572</v>
      </c>
      <c r="T473" s="27">
        <f t="shared" si="82"/>
        <v>1005.72</v>
      </c>
      <c r="U473" s="20">
        <f t="shared" si="83"/>
        <v>100.572</v>
      </c>
    </row>
    <row r="474" spans="1:21" ht="36" x14ac:dyDescent="0.25">
      <c r="A474" s="3">
        <v>834</v>
      </c>
      <c r="B474" s="3" t="s">
        <v>7</v>
      </c>
      <c r="C474" s="4" t="s">
        <v>963</v>
      </c>
      <c r="D474" s="13" t="s">
        <v>964</v>
      </c>
      <c r="E474" s="5">
        <v>2012</v>
      </c>
      <c r="F474" s="4" t="s">
        <v>10</v>
      </c>
      <c r="G474" s="4" t="s">
        <v>11</v>
      </c>
      <c r="H474" s="6" t="s">
        <v>12</v>
      </c>
      <c r="I474" s="4" t="s">
        <v>39</v>
      </c>
      <c r="J474" s="16">
        <v>5</v>
      </c>
      <c r="K474" s="7">
        <v>9979.5300000000007</v>
      </c>
      <c r="L474" s="7">
        <v>49897.65</v>
      </c>
      <c r="M474" s="2">
        <v>1467</v>
      </c>
      <c r="N474" s="2">
        <f t="shared" si="87"/>
        <v>7335</v>
      </c>
      <c r="O474" s="2">
        <f t="shared" si="84"/>
        <v>1760.3999999999999</v>
      </c>
      <c r="P474" s="2">
        <f t="shared" si="88"/>
        <v>8802</v>
      </c>
      <c r="Q474" s="2">
        <f t="shared" si="85"/>
        <v>1496.34</v>
      </c>
      <c r="R474" s="26">
        <f t="shared" si="86"/>
        <v>7481.7</v>
      </c>
      <c r="S474" s="27">
        <f t="shared" si="81"/>
        <v>1271.8889999999999</v>
      </c>
      <c r="T474" s="27">
        <f t="shared" si="82"/>
        <v>6359.4449999999997</v>
      </c>
      <c r="U474" s="20">
        <f t="shared" si="83"/>
        <v>635.94449999999995</v>
      </c>
    </row>
    <row r="475" spans="1:21" ht="36" x14ac:dyDescent="0.25">
      <c r="A475" s="3">
        <v>835</v>
      </c>
      <c r="B475" s="3" t="s">
        <v>7</v>
      </c>
      <c r="C475" s="4" t="s">
        <v>965</v>
      </c>
      <c r="D475" s="13" t="s">
        <v>966</v>
      </c>
      <c r="E475" s="5">
        <v>2012</v>
      </c>
      <c r="F475" s="4" t="s">
        <v>10</v>
      </c>
      <c r="G475" s="4" t="s">
        <v>11</v>
      </c>
      <c r="H475" s="6" t="s">
        <v>12</v>
      </c>
      <c r="I475" s="4" t="s">
        <v>39</v>
      </c>
      <c r="J475" s="16">
        <v>8</v>
      </c>
      <c r="K475" s="7">
        <v>898.64499999999998</v>
      </c>
      <c r="L475" s="7">
        <v>7189.16</v>
      </c>
      <c r="M475" s="2">
        <v>132</v>
      </c>
      <c r="N475" s="2">
        <f t="shared" si="87"/>
        <v>1056</v>
      </c>
      <c r="O475" s="2">
        <f t="shared" si="84"/>
        <v>158.4</v>
      </c>
      <c r="P475" s="2">
        <f t="shared" si="88"/>
        <v>1267.2</v>
      </c>
      <c r="Q475" s="2">
        <f t="shared" si="85"/>
        <v>134.64000000000001</v>
      </c>
      <c r="R475" s="26">
        <f t="shared" si="86"/>
        <v>1077.1200000000001</v>
      </c>
      <c r="S475" s="27">
        <f t="shared" si="81"/>
        <v>114.444</v>
      </c>
      <c r="T475" s="27">
        <f t="shared" si="82"/>
        <v>915.55200000000002</v>
      </c>
      <c r="U475" s="20">
        <f t="shared" si="83"/>
        <v>91.555200000000013</v>
      </c>
    </row>
    <row r="476" spans="1:21" ht="36" x14ac:dyDescent="0.25">
      <c r="A476" s="3">
        <v>836</v>
      </c>
      <c r="B476" s="3" t="s">
        <v>7</v>
      </c>
      <c r="C476" s="4" t="s">
        <v>967</v>
      </c>
      <c r="D476" s="13" t="s">
        <v>968</v>
      </c>
      <c r="E476" s="5">
        <v>2012</v>
      </c>
      <c r="F476" s="4" t="s">
        <v>10</v>
      </c>
      <c r="G476" s="4" t="s">
        <v>11</v>
      </c>
      <c r="H476" s="6" t="s">
        <v>12</v>
      </c>
      <c r="I476" s="4" t="s">
        <v>39</v>
      </c>
      <c r="J476" s="16">
        <v>1</v>
      </c>
      <c r="K476" s="7">
        <v>1104.45</v>
      </c>
      <c r="L476" s="7">
        <v>1104.45</v>
      </c>
      <c r="M476" s="2">
        <v>162</v>
      </c>
      <c r="N476" s="2">
        <f t="shared" si="87"/>
        <v>162</v>
      </c>
      <c r="O476" s="2">
        <f t="shared" si="84"/>
        <v>194.4</v>
      </c>
      <c r="P476" s="2">
        <f t="shared" si="88"/>
        <v>194.4</v>
      </c>
      <c r="Q476" s="2">
        <f t="shared" si="85"/>
        <v>165.24</v>
      </c>
      <c r="R476" s="26">
        <f t="shared" si="86"/>
        <v>165.24</v>
      </c>
      <c r="S476" s="27">
        <f t="shared" si="81"/>
        <v>140.45400000000001</v>
      </c>
      <c r="T476" s="27">
        <f t="shared" si="82"/>
        <v>140.45400000000001</v>
      </c>
      <c r="U476" s="20">
        <f t="shared" si="83"/>
        <v>14.045400000000001</v>
      </c>
    </row>
    <row r="477" spans="1:21" ht="36" x14ac:dyDescent="0.25">
      <c r="A477" s="3">
        <v>837</v>
      </c>
      <c r="B477" s="3" t="s">
        <v>7</v>
      </c>
      <c r="C477" s="4" t="s">
        <v>969</v>
      </c>
      <c r="D477" s="13" t="s">
        <v>970</v>
      </c>
      <c r="E477" s="5">
        <v>2012</v>
      </c>
      <c r="F477" s="4" t="s">
        <v>10</v>
      </c>
      <c r="G477" s="4" t="s">
        <v>11</v>
      </c>
      <c r="H477" s="6" t="s">
        <v>12</v>
      </c>
      <c r="I477" s="4" t="s">
        <v>39</v>
      </c>
      <c r="J477" s="16">
        <v>10</v>
      </c>
      <c r="K477" s="7">
        <v>1467.345</v>
      </c>
      <c r="L477" s="7">
        <v>14673.45</v>
      </c>
      <c r="M477" s="2">
        <v>216</v>
      </c>
      <c r="N477" s="2">
        <f t="shared" si="87"/>
        <v>2160</v>
      </c>
      <c r="O477" s="2">
        <f t="shared" si="84"/>
        <v>259.2</v>
      </c>
      <c r="P477" s="2">
        <f t="shared" si="88"/>
        <v>2592</v>
      </c>
      <c r="Q477" s="2">
        <f t="shared" si="85"/>
        <v>220.32</v>
      </c>
      <c r="R477" s="26">
        <f t="shared" si="86"/>
        <v>2203.2000000000003</v>
      </c>
      <c r="S477" s="27">
        <f t="shared" si="81"/>
        <v>187.27199999999999</v>
      </c>
      <c r="T477" s="27">
        <f t="shared" si="82"/>
        <v>1872.7200000000003</v>
      </c>
      <c r="U477" s="20">
        <f t="shared" si="83"/>
        <v>187.27200000000005</v>
      </c>
    </row>
    <row r="478" spans="1:21" ht="48" x14ac:dyDescent="0.25">
      <c r="A478" s="3">
        <v>838</v>
      </c>
      <c r="B478" s="3" t="s">
        <v>7</v>
      </c>
      <c r="C478" s="4" t="s">
        <v>971</v>
      </c>
      <c r="D478" s="13" t="s">
        <v>972</v>
      </c>
      <c r="E478" s="5">
        <v>2012</v>
      </c>
      <c r="F478" s="4" t="s">
        <v>10</v>
      </c>
      <c r="G478" s="4" t="s">
        <v>11</v>
      </c>
      <c r="H478" s="6" t="s">
        <v>12</v>
      </c>
      <c r="I478" s="4" t="s">
        <v>13</v>
      </c>
      <c r="J478" s="16">
        <v>6</v>
      </c>
      <c r="K478" s="7">
        <v>3313.3566666666666</v>
      </c>
      <c r="L478" s="7">
        <v>19880.14</v>
      </c>
      <c r="M478" s="2">
        <v>487</v>
      </c>
      <c r="N478" s="2">
        <f t="shared" si="87"/>
        <v>2922</v>
      </c>
      <c r="O478" s="2">
        <f t="shared" si="84"/>
        <v>584.4</v>
      </c>
      <c r="P478" s="2">
        <f t="shared" si="88"/>
        <v>3506.4</v>
      </c>
      <c r="Q478" s="2">
        <f t="shared" si="85"/>
        <v>496.73999999999995</v>
      </c>
      <c r="R478" s="26">
        <f t="shared" si="86"/>
        <v>2980.44</v>
      </c>
      <c r="S478" s="27">
        <f t="shared" si="81"/>
        <v>422.22899999999998</v>
      </c>
      <c r="T478" s="27">
        <f t="shared" si="82"/>
        <v>2533.3740000000003</v>
      </c>
      <c r="U478" s="20">
        <f t="shared" si="83"/>
        <v>253.33740000000003</v>
      </c>
    </row>
    <row r="479" spans="1:21" ht="36" x14ac:dyDescent="0.25">
      <c r="A479" s="3">
        <v>839</v>
      </c>
      <c r="B479" s="3" t="s">
        <v>7</v>
      </c>
      <c r="C479" s="4" t="s">
        <v>973</v>
      </c>
      <c r="D479" s="13" t="s">
        <v>974</v>
      </c>
      <c r="E479" s="5">
        <v>2012</v>
      </c>
      <c r="F479" s="4" t="s">
        <v>10</v>
      </c>
      <c r="G479" s="4" t="s">
        <v>11</v>
      </c>
      <c r="H479" s="6" t="s">
        <v>12</v>
      </c>
      <c r="I479" s="4" t="s">
        <v>39</v>
      </c>
      <c r="J479" s="16">
        <v>5</v>
      </c>
      <c r="K479" s="7">
        <v>4417.8160000000007</v>
      </c>
      <c r="L479" s="7">
        <v>22089.08</v>
      </c>
      <c r="M479" s="2">
        <v>649</v>
      </c>
      <c r="N479" s="2">
        <f t="shared" si="87"/>
        <v>3245</v>
      </c>
      <c r="O479" s="2">
        <f t="shared" si="84"/>
        <v>778.8</v>
      </c>
      <c r="P479" s="2">
        <f t="shared" si="88"/>
        <v>3894</v>
      </c>
      <c r="Q479" s="2">
        <f t="shared" si="85"/>
        <v>661.9799999999999</v>
      </c>
      <c r="R479" s="26">
        <f t="shared" si="86"/>
        <v>3309.8999999999996</v>
      </c>
      <c r="S479" s="27">
        <f t="shared" si="81"/>
        <v>562.68299999999988</v>
      </c>
      <c r="T479" s="27">
        <f t="shared" si="82"/>
        <v>2813.4149999999995</v>
      </c>
      <c r="U479" s="20">
        <f t="shared" si="83"/>
        <v>281.34149999999994</v>
      </c>
    </row>
    <row r="480" spans="1:21" ht="36" x14ac:dyDescent="0.25">
      <c r="A480" s="3">
        <v>840</v>
      </c>
      <c r="B480" s="3" t="s">
        <v>7</v>
      </c>
      <c r="C480" s="4" t="s">
        <v>975</v>
      </c>
      <c r="D480" s="13" t="s">
        <v>976</v>
      </c>
      <c r="E480" s="5">
        <v>2012</v>
      </c>
      <c r="F480" s="4" t="s">
        <v>10</v>
      </c>
      <c r="G480" s="4" t="s">
        <v>11</v>
      </c>
      <c r="H480" s="6" t="s">
        <v>12</v>
      </c>
      <c r="I480" s="4" t="s">
        <v>39</v>
      </c>
      <c r="J480" s="16">
        <v>5</v>
      </c>
      <c r="K480" s="7">
        <v>8677.8520000000008</v>
      </c>
      <c r="L480" s="7">
        <v>43389.26</v>
      </c>
      <c r="M480" s="2">
        <v>1276</v>
      </c>
      <c r="N480" s="2">
        <f t="shared" si="87"/>
        <v>6380</v>
      </c>
      <c r="O480" s="2">
        <f t="shared" si="84"/>
        <v>1531.2</v>
      </c>
      <c r="P480" s="2">
        <f t="shared" si="88"/>
        <v>7656</v>
      </c>
      <c r="Q480" s="2">
        <f t="shared" si="85"/>
        <v>1301.5200000000002</v>
      </c>
      <c r="R480" s="26">
        <f t="shared" si="86"/>
        <v>6507.6</v>
      </c>
      <c r="S480" s="27">
        <f t="shared" si="81"/>
        <v>1106.2920000000001</v>
      </c>
      <c r="T480" s="27">
        <f t="shared" si="82"/>
        <v>5531.4600000000009</v>
      </c>
      <c r="U480" s="20">
        <f t="shared" si="83"/>
        <v>553.14600000000019</v>
      </c>
    </row>
    <row r="481" spans="1:21" ht="36" x14ac:dyDescent="0.25">
      <c r="A481" s="3">
        <v>841</v>
      </c>
      <c r="B481" s="3" t="s">
        <v>7</v>
      </c>
      <c r="C481" s="4" t="s">
        <v>977</v>
      </c>
      <c r="D481" s="13" t="s">
        <v>978</v>
      </c>
      <c r="E481" s="5">
        <v>2012</v>
      </c>
      <c r="F481" s="4" t="s">
        <v>10</v>
      </c>
      <c r="G481" s="4" t="s">
        <v>11</v>
      </c>
      <c r="H481" s="6" t="s">
        <v>12</v>
      </c>
      <c r="I481" s="4" t="s">
        <v>13</v>
      </c>
      <c r="J481" s="16">
        <v>5</v>
      </c>
      <c r="K481" s="7">
        <v>15470.614000000001</v>
      </c>
      <c r="L481" s="7">
        <v>77353.070000000007</v>
      </c>
      <c r="M481" s="2">
        <v>2274</v>
      </c>
      <c r="N481" s="2">
        <f t="shared" si="87"/>
        <v>11370</v>
      </c>
      <c r="O481" s="2">
        <f t="shared" si="84"/>
        <v>2728.7999999999997</v>
      </c>
      <c r="P481" s="2">
        <f t="shared" si="88"/>
        <v>13644</v>
      </c>
      <c r="Q481" s="2">
        <f t="shared" si="85"/>
        <v>2319.4799999999996</v>
      </c>
      <c r="R481" s="26">
        <f t="shared" si="86"/>
        <v>11597.4</v>
      </c>
      <c r="S481" s="27">
        <f t="shared" si="81"/>
        <v>1971.5579999999998</v>
      </c>
      <c r="T481" s="27">
        <f t="shared" si="82"/>
        <v>9857.7899999999991</v>
      </c>
      <c r="U481" s="20">
        <f t="shared" si="83"/>
        <v>985.77899999999988</v>
      </c>
    </row>
    <row r="482" spans="1:21" ht="36" x14ac:dyDescent="0.25">
      <c r="A482" s="3">
        <v>842</v>
      </c>
      <c r="B482" s="3" t="s">
        <v>7</v>
      </c>
      <c r="C482" s="4" t="s">
        <v>979</v>
      </c>
      <c r="D482" s="13" t="s">
        <v>980</v>
      </c>
      <c r="E482" s="5">
        <v>2012</v>
      </c>
      <c r="F482" s="4" t="s">
        <v>10</v>
      </c>
      <c r="G482" s="4" t="s">
        <v>11</v>
      </c>
      <c r="H482" s="6" t="s">
        <v>12</v>
      </c>
      <c r="I482" s="4" t="s">
        <v>39</v>
      </c>
      <c r="J482" s="16">
        <v>9</v>
      </c>
      <c r="K482" s="7">
        <v>915.1155555555556</v>
      </c>
      <c r="L482" s="7">
        <v>8236.0400000000009</v>
      </c>
      <c r="M482" s="2">
        <v>135</v>
      </c>
      <c r="N482" s="2">
        <f t="shared" si="87"/>
        <v>1215</v>
      </c>
      <c r="O482" s="2">
        <f t="shared" si="84"/>
        <v>162</v>
      </c>
      <c r="P482" s="2">
        <f t="shared" si="88"/>
        <v>1458</v>
      </c>
      <c r="Q482" s="2">
        <f t="shared" si="85"/>
        <v>137.70000000000002</v>
      </c>
      <c r="R482" s="26">
        <f t="shared" si="86"/>
        <v>1239.3</v>
      </c>
      <c r="S482" s="27">
        <f t="shared" si="81"/>
        <v>117.04500000000002</v>
      </c>
      <c r="T482" s="27">
        <f t="shared" si="82"/>
        <v>1053.405</v>
      </c>
      <c r="U482" s="20">
        <f t="shared" si="83"/>
        <v>105.34050000000001</v>
      </c>
    </row>
    <row r="483" spans="1:21" ht="36" x14ac:dyDescent="0.25">
      <c r="A483" s="3">
        <v>843</v>
      </c>
      <c r="B483" s="3" t="s">
        <v>7</v>
      </c>
      <c r="C483" s="4" t="s">
        <v>981</v>
      </c>
      <c r="D483" s="13" t="s">
        <v>982</v>
      </c>
      <c r="E483" s="5">
        <v>2012</v>
      </c>
      <c r="F483" s="4" t="s">
        <v>10</v>
      </c>
      <c r="G483" s="4" t="s">
        <v>11</v>
      </c>
      <c r="H483" s="6" t="s">
        <v>12</v>
      </c>
      <c r="I483" s="4" t="s">
        <v>39</v>
      </c>
      <c r="J483" s="16">
        <v>10</v>
      </c>
      <c r="K483" s="7">
        <v>2051.127</v>
      </c>
      <c r="L483" s="7">
        <v>20511.27</v>
      </c>
      <c r="M483" s="2">
        <v>301</v>
      </c>
      <c r="N483" s="2">
        <f t="shared" si="87"/>
        <v>3010</v>
      </c>
      <c r="O483" s="2">
        <f t="shared" si="84"/>
        <v>361.2</v>
      </c>
      <c r="P483" s="2">
        <f t="shared" si="88"/>
        <v>3612</v>
      </c>
      <c r="Q483" s="2">
        <f t="shared" si="85"/>
        <v>307.02</v>
      </c>
      <c r="R483" s="26">
        <f t="shared" si="86"/>
        <v>3070.2</v>
      </c>
      <c r="S483" s="27">
        <f t="shared" si="81"/>
        <v>260.96699999999998</v>
      </c>
      <c r="T483" s="27">
        <f t="shared" si="82"/>
        <v>2609.67</v>
      </c>
      <c r="U483" s="20">
        <f t="shared" si="83"/>
        <v>260.96700000000004</v>
      </c>
    </row>
    <row r="484" spans="1:21" ht="36" x14ac:dyDescent="0.25">
      <c r="A484" s="3">
        <v>844</v>
      </c>
      <c r="B484" s="3" t="s">
        <v>7</v>
      </c>
      <c r="C484" s="4" t="s">
        <v>983</v>
      </c>
      <c r="D484" s="13" t="s">
        <v>984</v>
      </c>
      <c r="E484" s="5">
        <v>2012</v>
      </c>
      <c r="F484" s="4" t="s">
        <v>10</v>
      </c>
      <c r="G484" s="4" t="s">
        <v>11</v>
      </c>
      <c r="H484" s="6" t="s">
        <v>12</v>
      </c>
      <c r="I484" s="4" t="s">
        <v>39</v>
      </c>
      <c r="J484" s="16">
        <v>8</v>
      </c>
      <c r="K484" s="7">
        <v>7178.9437500000004</v>
      </c>
      <c r="L484" s="7">
        <v>57431.55</v>
      </c>
      <c r="M484" s="2">
        <v>1055</v>
      </c>
      <c r="N484" s="2">
        <f t="shared" si="87"/>
        <v>8440</v>
      </c>
      <c r="O484" s="2">
        <f t="shared" si="84"/>
        <v>1266</v>
      </c>
      <c r="P484" s="2">
        <f t="shared" si="88"/>
        <v>10128</v>
      </c>
      <c r="Q484" s="2">
        <f t="shared" si="85"/>
        <v>1076.0999999999999</v>
      </c>
      <c r="R484" s="26">
        <f t="shared" si="86"/>
        <v>8608.7999999999993</v>
      </c>
      <c r="S484" s="27">
        <f t="shared" si="81"/>
        <v>914.68499999999995</v>
      </c>
      <c r="T484" s="27">
        <f t="shared" si="82"/>
        <v>7317.48</v>
      </c>
      <c r="U484" s="20">
        <f t="shared" si="83"/>
        <v>731.74799999999993</v>
      </c>
    </row>
    <row r="485" spans="1:21" ht="36" x14ac:dyDescent="0.25">
      <c r="A485" s="3">
        <v>845</v>
      </c>
      <c r="B485" s="3" t="s">
        <v>7</v>
      </c>
      <c r="C485" s="4" t="s">
        <v>985</v>
      </c>
      <c r="D485" s="13" t="s">
        <v>986</v>
      </c>
      <c r="E485" s="5">
        <v>2012</v>
      </c>
      <c r="F485" s="4" t="s">
        <v>10</v>
      </c>
      <c r="G485" s="4" t="s">
        <v>11</v>
      </c>
      <c r="H485" s="6" t="s">
        <v>12</v>
      </c>
      <c r="I485" s="4" t="s">
        <v>13</v>
      </c>
      <c r="J485" s="16">
        <v>1</v>
      </c>
      <c r="K485" s="7">
        <v>15067.9</v>
      </c>
      <c r="L485" s="7">
        <v>15067.9</v>
      </c>
      <c r="M485" s="2">
        <v>2215</v>
      </c>
      <c r="N485" s="2">
        <f t="shared" si="87"/>
        <v>2215</v>
      </c>
      <c r="O485" s="2">
        <f t="shared" si="84"/>
        <v>2658</v>
      </c>
      <c r="P485" s="2">
        <f t="shared" si="88"/>
        <v>2658</v>
      </c>
      <c r="Q485" s="2">
        <f t="shared" si="85"/>
        <v>2259.2999999999997</v>
      </c>
      <c r="R485" s="26">
        <f t="shared" si="86"/>
        <v>2259.2999999999997</v>
      </c>
      <c r="S485" s="27">
        <f t="shared" si="81"/>
        <v>1920.4049999999997</v>
      </c>
      <c r="T485" s="27">
        <f t="shared" si="82"/>
        <v>1920.4049999999997</v>
      </c>
      <c r="U485" s="20">
        <f t="shared" si="83"/>
        <v>192.04049999999998</v>
      </c>
    </row>
    <row r="486" spans="1:21" ht="48" x14ac:dyDescent="0.25">
      <c r="A486" s="3">
        <v>846</v>
      </c>
      <c r="B486" s="3" t="s">
        <v>7</v>
      </c>
      <c r="C486" s="4" t="s">
        <v>987</v>
      </c>
      <c r="D486" s="13" t="s">
        <v>988</v>
      </c>
      <c r="E486" s="5">
        <v>2012</v>
      </c>
      <c r="F486" s="4" t="s">
        <v>10</v>
      </c>
      <c r="G486" s="4" t="s">
        <v>11</v>
      </c>
      <c r="H486" s="6" t="s">
        <v>12</v>
      </c>
      <c r="I486" s="4" t="s">
        <v>13</v>
      </c>
      <c r="J486" s="16">
        <v>5</v>
      </c>
      <c r="K486" s="7">
        <v>15067.898000000001</v>
      </c>
      <c r="L486" s="7">
        <v>75339.490000000005</v>
      </c>
      <c r="M486" s="2">
        <v>2215</v>
      </c>
      <c r="N486" s="2">
        <f t="shared" si="87"/>
        <v>11075</v>
      </c>
      <c r="O486" s="2">
        <f t="shared" si="84"/>
        <v>2658</v>
      </c>
      <c r="P486" s="2">
        <f t="shared" si="88"/>
        <v>13290</v>
      </c>
      <c r="Q486" s="2">
        <f t="shared" si="85"/>
        <v>2259.2999999999997</v>
      </c>
      <c r="R486" s="26">
        <f t="shared" si="86"/>
        <v>11296.5</v>
      </c>
      <c r="S486" s="27">
        <f t="shared" si="81"/>
        <v>1920.4049999999997</v>
      </c>
      <c r="T486" s="27">
        <f t="shared" si="82"/>
        <v>9602.0249999999996</v>
      </c>
      <c r="U486" s="20">
        <f t="shared" si="83"/>
        <v>960.20249999999987</v>
      </c>
    </row>
    <row r="487" spans="1:21" ht="48" x14ac:dyDescent="0.25">
      <c r="A487" s="3">
        <v>847</v>
      </c>
      <c r="B487" s="3" t="s">
        <v>7</v>
      </c>
      <c r="C487" s="4" t="s">
        <v>989</v>
      </c>
      <c r="D487" s="13" t="s">
        <v>990</v>
      </c>
      <c r="E487" s="5">
        <v>2012</v>
      </c>
      <c r="F487" s="4" t="s">
        <v>10</v>
      </c>
      <c r="G487" s="4" t="s">
        <v>11</v>
      </c>
      <c r="H487" s="6" t="s">
        <v>12</v>
      </c>
      <c r="I487" s="4" t="s">
        <v>13</v>
      </c>
      <c r="J487" s="16">
        <v>5</v>
      </c>
      <c r="K487" s="7">
        <v>16251.242000000002</v>
      </c>
      <c r="L487" s="7">
        <v>81256.210000000006</v>
      </c>
      <c r="M487" s="2">
        <v>2389</v>
      </c>
      <c r="N487" s="2">
        <f t="shared" si="87"/>
        <v>11945</v>
      </c>
      <c r="O487" s="2">
        <f t="shared" si="84"/>
        <v>2866.7999999999997</v>
      </c>
      <c r="P487" s="2">
        <f t="shared" si="88"/>
        <v>14334</v>
      </c>
      <c r="Q487" s="2">
        <f t="shared" si="85"/>
        <v>2436.7799999999997</v>
      </c>
      <c r="R487" s="26">
        <f t="shared" si="86"/>
        <v>12183.9</v>
      </c>
      <c r="S487" s="27">
        <f t="shared" si="81"/>
        <v>2071.2629999999999</v>
      </c>
      <c r="T487" s="27">
        <f t="shared" si="82"/>
        <v>10356.315000000001</v>
      </c>
      <c r="U487" s="20">
        <f t="shared" si="83"/>
        <v>1035.6315</v>
      </c>
    </row>
    <row r="488" spans="1:21" ht="36" x14ac:dyDescent="0.25">
      <c r="A488" s="3">
        <v>848</v>
      </c>
      <c r="B488" s="3" t="s">
        <v>7</v>
      </c>
      <c r="C488" s="4" t="s">
        <v>991</v>
      </c>
      <c r="D488" s="13" t="s">
        <v>992</v>
      </c>
      <c r="E488" s="5">
        <v>2012</v>
      </c>
      <c r="F488" s="4" t="s">
        <v>10</v>
      </c>
      <c r="G488" s="4" t="s">
        <v>11</v>
      </c>
      <c r="H488" s="6" t="s">
        <v>12</v>
      </c>
      <c r="I488" s="4" t="s">
        <v>39</v>
      </c>
      <c r="J488" s="16">
        <v>2</v>
      </c>
      <c r="K488" s="7">
        <v>1893.345</v>
      </c>
      <c r="L488" s="7">
        <v>3786.69</v>
      </c>
      <c r="M488" s="2">
        <v>278</v>
      </c>
      <c r="N488" s="2">
        <f t="shared" si="87"/>
        <v>556</v>
      </c>
      <c r="O488" s="2">
        <f t="shared" si="84"/>
        <v>333.59999999999997</v>
      </c>
      <c r="P488" s="2">
        <f t="shared" si="88"/>
        <v>667.19999999999993</v>
      </c>
      <c r="Q488" s="2">
        <f t="shared" si="85"/>
        <v>283.56</v>
      </c>
      <c r="R488" s="26">
        <f t="shared" si="86"/>
        <v>567.12</v>
      </c>
      <c r="S488" s="27">
        <f t="shared" si="81"/>
        <v>241.02599999999998</v>
      </c>
      <c r="T488" s="27">
        <f t="shared" si="82"/>
        <v>482.05199999999996</v>
      </c>
      <c r="U488" s="20">
        <f t="shared" si="83"/>
        <v>48.205199999999991</v>
      </c>
    </row>
    <row r="489" spans="1:21" ht="36" x14ac:dyDescent="0.25">
      <c r="A489" s="3">
        <v>849</v>
      </c>
      <c r="B489" s="3" t="s">
        <v>7</v>
      </c>
      <c r="C489" s="4" t="s">
        <v>993</v>
      </c>
      <c r="D489" s="13" t="s">
        <v>994</v>
      </c>
      <c r="E489" s="5">
        <v>2012</v>
      </c>
      <c r="F489" s="4" t="s">
        <v>10</v>
      </c>
      <c r="G489" s="4" t="s">
        <v>11</v>
      </c>
      <c r="H489" s="6" t="s">
        <v>12</v>
      </c>
      <c r="I489" s="4" t="s">
        <v>39</v>
      </c>
      <c r="J489" s="16">
        <v>14</v>
      </c>
      <c r="K489" s="7">
        <v>1972.9328571428573</v>
      </c>
      <c r="L489" s="7">
        <v>27621.06</v>
      </c>
      <c r="M489" s="2">
        <v>290</v>
      </c>
      <c r="N489" s="2">
        <f t="shared" si="87"/>
        <v>4060</v>
      </c>
      <c r="O489" s="2">
        <f t="shared" si="84"/>
        <v>348</v>
      </c>
      <c r="P489" s="2">
        <f t="shared" si="88"/>
        <v>4872</v>
      </c>
      <c r="Q489" s="2">
        <f t="shared" si="85"/>
        <v>295.8</v>
      </c>
      <c r="R489" s="26">
        <f t="shared" si="86"/>
        <v>4141.2</v>
      </c>
      <c r="S489" s="27">
        <f t="shared" si="81"/>
        <v>251.43</v>
      </c>
      <c r="T489" s="27">
        <f t="shared" si="82"/>
        <v>3520.02</v>
      </c>
      <c r="U489" s="20">
        <f t="shared" si="83"/>
        <v>352.00200000000001</v>
      </c>
    </row>
    <row r="490" spans="1:21" ht="36" x14ac:dyDescent="0.25">
      <c r="A490" s="3">
        <v>850</v>
      </c>
      <c r="B490" s="3" t="s">
        <v>7</v>
      </c>
      <c r="C490" s="4" t="s">
        <v>995</v>
      </c>
      <c r="D490" s="13" t="s">
        <v>996</v>
      </c>
      <c r="E490" s="5">
        <v>2012</v>
      </c>
      <c r="F490" s="4" t="s">
        <v>10</v>
      </c>
      <c r="G490" s="4" t="s">
        <v>11</v>
      </c>
      <c r="H490" s="6" t="s">
        <v>12</v>
      </c>
      <c r="I490" s="4" t="s">
        <v>39</v>
      </c>
      <c r="J490" s="16">
        <v>10</v>
      </c>
      <c r="K490" s="7">
        <v>4733.3680000000004</v>
      </c>
      <c r="L490" s="7">
        <v>47333.68</v>
      </c>
      <c r="M490" s="2">
        <v>696</v>
      </c>
      <c r="N490" s="2">
        <f t="shared" si="87"/>
        <v>6960</v>
      </c>
      <c r="O490" s="2">
        <f t="shared" si="84"/>
        <v>835.19999999999993</v>
      </c>
      <c r="P490" s="2">
        <f t="shared" si="88"/>
        <v>8352</v>
      </c>
      <c r="Q490" s="2">
        <f t="shared" si="85"/>
        <v>709.91999999999985</v>
      </c>
      <c r="R490" s="26">
        <f t="shared" si="86"/>
        <v>7099.2</v>
      </c>
      <c r="S490" s="27">
        <f t="shared" si="81"/>
        <v>603.4319999999999</v>
      </c>
      <c r="T490" s="27">
        <f t="shared" si="82"/>
        <v>6034.3200000000006</v>
      </c>
      <c r="U490" s="20">
        <f t="shared" si="83"/>
        <v>603.43200000000002</v>
      </c>
    </row>
    <row r="491" spans="1:21" ht="36" x14ac:dyDescent="0.25">
      <c r="A491" s="3">
        <v>851</v>
      </c>
      <c r="B491" s="3" t="s">
        <v>7</v>
      </c>
      <c r="C491" s="4" t="s">
        <v>997</v>
      </c>
      <c r="D491" s="13" t="s">
        <v>998</v>
      </c>
      <c r="E491" s="5">
        <v>2012</v>
      </c>
      <c r="F491" s="4" t="s">
        <v>10</v>
      </c>
      <c r="G491" s="4" t="s">
        <v>11</v>
      </c>
      <c r="H491" s="6" t="s">
        <v>12</v>
      </c>
      <c r="I491" s="4" t="s">
        <v>39</v>
      </c>
      <c r="J491" s="16">
        <v>10</v>
      </c>
      <c r="K491" s="7">
        <v>5048.92</v>
      </c>
      <c r="L491" s="7">
        <v>50489.2</v>
      </c>
      <c r="M491" s="2">
        <v>742</v>
      </c>
      <c r="N491" s="2">
        <f t="shared" si="87"/>
        <v>7420</v>
      </c>
      <c r="O491" s="2">
        <f t="shared" si="84"/>
        <v>890.4</v>
      </c>
      <c r="P491" s="2">
        <f t="shared" si="88"/>
        <v>8904</v>
      </c>
      <c r="Q491" s="2">
        <f t="shared" si="85"/>
        <v>756.84</v>
      </c>
      <c r="R491" s="26">
        <f t="shared" si="86"/>
        <v>7568.4000000000005</v>
      </c>
      <c r="S491" s="27">
        <f t="shared" si="81"/>
        <v>643.31400000000008</v>
      </c>
      <c r="T491" s="27">
        <f t="shared" si="82"/>
        <v>6433.1400000000012</v>
      </c>
      <c r="U491" s="20">
        <f t="shared" si="83"/>
        <v>643.31400000000019</v>
      </c>
    </row>
    <row r="492" spans="1:21" ht="36" x14ac:dyDescent="0.25">
      <c r="A492" s="3">
        <v>852</v>
      </c>
      <c r="B492" s="3" t="s">
        <v>7</v>
      </c>
      <c r="C492" s="4" t="s">
        <v>999</v>
      </c>
      <c r="D492" s="13" t="s">
        <v>1000</v>
      </c>
      <c r="E492" s="5">
        <v>2012</v>
      </c>
      <c r="F492" s="4" t="s">
        <v>10</v>
      </c>
      <c r="G492" s="4" t="s">
        <v>11</v>
      </c>
      <c r="H492" s="6" t="s">
        <v>12</v>
      </c>
      <c r="I492" s="4" t="s">
        <v>39</v>
      </c>
      <c r="J492" s="16">
        <v>10</v>
      </c>
      <c r="K492" s="7">
        <v>5522.2650000000003</v>
      </c>
      <c r="L492" s="7">
        <v>55222.65</v>
      </c>
      <c r="M492" s="2">
        <v>812</v>
      </c>
      <c r="N492" s="2">
        <f t="shared" si="87"/>
        <v>8120</v>
      </c>
      <c r="O492" s="2">
        <f t="shared" si="84"/>
        <v>974.4</v>
      </c>
      <c r="P492" s="2">
        <f t="shared" si="88"/>
        <v>9744</v>
      </c>
      <c r="Q492" s="2">
        <f t="shared" si="85"/>
        <v>828.24</v>
      </c>
      <c r="R492" s="26">
        <f t="shared" si="86"/>
        <v>8282.4</v>
      </c>
      <c r="S492" s="27">
        <f t="shared" si="81"/>
        <v>704.00400000000002</v>
      </c>
      <c r="T492" s="27">
        <f t="shared" si="82"/>
        <v>7040.04</v>
      </c>
      <c r="U492" s="20">
        <f t="shared" si="83"/>
        <v>704.00400000000002</v>
      </c>
    </row>
    <row r="493" spans="1:21" ht="36" x14ac:dyDescent="0.25">
      <c r="A493" s="3">
        <v>853</v>
      </c>
      <c r="B493" s="3" t="s">
        <v>7</v>
      </c>
      <c r="C493" s="4" t="s">
        <v>1001</v>
      </c>
      <c r="D493" s="13" t="s">
        <v>1002</v>
      </c>
      <c r="E493" s="5">
        <v>2012</v>
      </c>
      <c r="F493" s="4" t="s">
        <v>10</v>
      </c>
      <c r="G493" s="4" t="s">
        <v>11</v>
      </c>
      <c r="H493" s="6" t="s">
        <v>12</v>
      </c>
      <c r="I493" s="4" t="s">
        <v>39</v>
      </c>
      <c r="J493" s="16">
        <v>1</v>
      </c>
      <c r="K493" s="7">
        <v>66267.210000000006</v>
      </c>
      <c r="L493" s="7">
        <v>66267.210000000006</v>
      </c>
      <c r="M493" s="2">
        <v>9740</v>
      </c>
      <c r="N493" s="2">
        <f t="shared" si="87"/>
        <v>9740</v>
      </c>
      <c r="O493" s="2">
        <f t="shared" si="84"/>
        <v>11688</v>
      </c>
      <c r="P493" s="2">
        <f t="shared" si="88"/>
        <v>11688</v>
      </c>
      <c r="Q493" s="2">
        <f t="shared" si="85"/>
        <v>9934.7999999999993</v>
      </c>
      <c r="R493" s="26">
        <f t="shared" si="86"/>
        <v>9934.7999999999993</v>
      </c>
      <c r="S493" s="27">
        <f t="shared" si="81"/>
        <v>8444.58</v>
      </c>
      <c r="T493" s="27">
        <f t="shared" si="82"/>
        <v>8444.58</v>
      </c>
      <c r="U493" s="20">
        <f t="shared" si="83"/>
        <v>844.45800000000008</v>
      </c>
    </row>
    <row r="494" spans="1:21" ht="48" x14ac:dyDescent="0.25">
      <c r="A494" s="3">
        <v>854</v>
      </c>
      <c r="B494" s="3" t="s">
        <v>7</v>
      </c>
      <c r="C494" s="4" t="s">
        <v>1003</v>
      </c>
      <c r="D494" s="13" t="s">
        <v>1004</v>
      </c>
      <c r="E494" s="5">
        <v>2012</v>
      </c>
      <c r="F494" s="4" t="s">
        <v>10</v>
      </c>
      <c r="G494" s="4" t="s">
        <v>11</v>
      </c>
      <c r="H494" s="6" t="s">
        <v>12</v>
      </c>
      <c r="I494" s="4" t="s">
        <v>13</v>
      </c>
      <c r="J494" s="16">
        <v>4</v>
      </c>
      <c r="K494" s="7">
        <v>66267.212499999994</v>
      </c>
      <c r="L494" s="7">
        <v>265068.84999999998</v>
      </c>
      <c r="M494" s="2">
        <v>9740</v>
      </c>
      <c r="N494" s="2">
        <f t="shared" si="87"/>
        <v>38960</v>
      </c>
      <c r="O494" s="2">
        <f t="shared" si="84"/>
        <v>11688</v>
      </c>
      <c r="P494" s="2">
        <f t="shared" si="88"/>
        <v>46752</v>
      </c>
      <c r="Q494" s="2">
        <f t="shared" si="85"/>
        <v>9934.7999999999993</v>
      </c>
      <c r="R494" s="26">
        <f t="shared" si="86"/>
        <v>39739.199999999997</v>
      </c>
      <c r="S494" s="27">
        <f t="shared" si="81"/>
        <v>8444.58</v>
      </c>
      <c r="T494" s="27">
        <f t="shared" si="82"/>
        <v>33778.32</v>
      </c>
      <c r="U494" s="20">
        <f t="shared" si="83"/>
        <v>3377.8320000000003</v>
      </c>
    </row>
    <row r="495" spans="1:21" ht="24" x14ac:dyDescent="0.25">
      <c r="A495" s="3">
        <v>856</v>
      </c>
      <c r="B495" s="3" t="s">
        <v>7</v>
      </c>
      <c r="C495" s="4" t="s">
        <v>1005</v>
      </c>
      <c r="D495" s="13" t="s">
        <v>1006</v>
      </c>
      <c r="E495" s="5">
        <v>2012</v>
      </c>
      <c r="F495" s="4" t="s">
        <v>10</v>
      </c>
      <c r="G495" s="4" t="s">
        <v>25</v>
      </c>
      <c r="H495" s="6" t="s">
        <v>12</v>
      </c>
      <c r="I495" s="4" t="s">
        <v>13</v>
      </c>
      <c r="J495" s="16">
        <v>2</v>
      </c>
      <c r="K495" s="7">
        <v>1334063.585</v>
      </c>
      <c r="L495" s="7">
        <v>2668127.17</v>
      </c>
      <c r="M495" s="2">
        <v>72243</v>
      </c>
      <c r="N495" s="2">
        <f t="shared" si="87"/>
        <v>144486</v>
      </c>
      <c r="O495" s="2">
        <f t="shared" si="84"/>
        <v>86691.599999999991</v>
      </c>
      <c r="P495" s="2">
        <f t="shared" si="88"/>
        <v>173383.19999999998</v>
      </c>
      <c r="Q495" s="2">
        <f t="shared" si="85"/>
        <v>73687.86</v>
      </c>
      <c r="R495" s="26">
        <f t="shared" si="86"/>
        <v>147375.72</v>
      </c>
      <c r="S495" s="27">
        <f t="shared" si="81"/>
        <v>62634.680999999997</v>
      </c>
      <c r="T495" s="27">
        <f t="shared" si="82"/>
        <v>125269.36199999999</v>
      </c>
      <c r="U495" s="20">
        <f t="shared" si="83"/>
        <v>12526.9362</v>
      </c>
    </row>
    <row r="496" spans="1:21" ht="36" x14ac:dyDescent="0.25">
      <c r="A496" s="3">
        <v>857</v>
      </c>
      <c r="B496" s="3" t="s">
        <v>7</v>
      </c>
      <c r="C496" s="4" t="s">
        <v>1007</v>
      </c>
      <c r="D496" s="13" t="s">
        <v>1008</v>
      </c>
      <c r="E496" s="5">
        <v>2010</v>
      </c>
      <c r="F496" s="4" t="s">
        <v>10</v>
      </c>
      <c r="G496" s="4" t="s">
        <v>11</v>
      </c>
      <c r="H496" s="6" t="s">
        <v>12</v>
      </c>
      <c r="I496" s="4" t="s">
        <v>13</v>
      </c>
      <c r="J496" s="16">
        <v>1</v>
      </c>
      <c r="K496" s="7">
        <v>256790.24</v>
      </c>
      <c r="L496" s="7">
        <v>256790.24</v>
      </c>
      <c r="M496" s="2">
        <v>31390</v>
      </c>
      <c r="N496" s="2">
        <f t="shared" si="87"/>
        <v>31390</v>
      </c>
      <c r="O496" s="2">
        <f t="shared" si="84"/>
        <v>37668</v>
      </c>
      <c r="P496" s="2">
        <f t="shared" si="88"/>
        <v>37668</v>
      </c>
      <c r="Q496" s="2">
        <f t="shared" si="85"/>
        <v>32017.8</v>
      </c>
      <c r="R496" s="26">
        <f t="shared" si="86"/>
        <v>32017.8</v>
      </c>
      <c r="S496" s="27">
        <f t="shared" si="81"/>
        <v>27215.13</v>
      </c>
      <c r="T496" s="27">
        <f t="shared" si="82"/>
        <v>27215.13</v>
      </c>
      <c r="U496" s="20">
        <f t="shared" si="83"/>
        <v>2721.5129999999999</v>
      </c>
    </row>
    <row r="497" spans="1:21" ht="24" x14ac:dyDescent="0.25">
      <c r="A497" s="3">
        <v>858</v>
      </c>
      <c r="B497" s="3" t="s">
        <v>7</v>
      </c>
      <c r="C497" s="4" t="s">
        <v>1009</v>
      </c>
      <c r="D497" s="13" t="s">
        <v>1010</v>
      </c>
      <c r="E497" s="5">
        <v>2012</v>
      </c>
      <c r="F497" s="4" t="s">
        <v>10</v>
      </c>
      <c r="G497" s="4" t="s">
        <v>11</v>
      </c>
      <c r="H497" s="6" t="s">
        <v>12</v>
      </c>
      <c r="I497" s="4" t="s">
        <v>13</v>
      </c>
      <c r="J497" s="16">
        <v>92</v>
      </c>
      <c r="K497" s="7">
        <v>21.903478260869566</v>
      </c>
      <c r="L497" s="7">
        <v>2015.12</v>
      </c>
      <c r="M497" s="2">
        <v>3</v>
      </c>
      <c r="N497" s="2">
        <f t="shared" si="87"/>
        <v>276</v>
      </c>
      <c r="O497" s="2">
        <f t="shared" si="84"/>
        <v>3.5999999999999996</v>
      </c>
      <c r="P497" s="2">
        <f t="shared" si="88"/>
        <v>331.2</v>
      </c>
      <c r="Q497" s="2">
        <f t="shared" si="85"/>
        <v>3.0599999999999996</v>
      </c>
      <c r="R497" s="26">
        <f t="shared" si="86"/>
        <v>281.52</v>
      </c>
      <c r="S497" s="27">
        <f t="shared" si="81"/>
        <v>2.6009999999999995</v>
      </c>
      <c r="T497" s="27">
        <f t="shared" si="82"/>
        <v>239.292</v>
      </c>
      <c r="U497" s="20">
        <f t="shared" si="83"/>
        <v>23.929200000000002</v>
      </c>
    </row>
    <row r="498" spans="1:21" ht="36" x14ac:dyDescent="0.25">
      <c r="A498" s="3">
        <v>859</v>
      </c>
      <c r="B498" s="3" t="s">
        <v>7</v>
      </c>
      <c r="C498" s="4" t="s">
        <v>1011</v>
      </c>
      <c r="D498" s="13" t="s">
        <v>1012</v>
      </c>
      <c r="E498" s="5">
        <v>2014</v>
      </c>
      <c r="F498" s="4" t="s">
        <v>10</v>
      </c>
      <c r="G498" s="4" t="s">
        <v>11</v>
      </c>
      <c r="H498" s="6" t="s">
        <v>12</v>
      </c>
      <c r="I498" s="4" t="s">
        <v>13</v>
      </c>
      <c r="J498" s="16">
        <v>1</v>
      </c>
      <c r="K498" s="7">
        <v>319083.44</v>
      </c>
      <c r="L498" s="7">
        <v>319083.44</v>
      </c>
      <c r="M498" s="2">
        <v>90228</v>
      </c>
      <c r="N498" s="2">
        <f t="shared" si="87"/>
        <v>90228</v>
      </c>
      <c r="O498" s="2">
        <f t="shared" si="84"/>
        <v>108273.59999999999</v>
      </c>
      <c r="P498" s="2">
        <f t="shared" si="88"/>
        <v>108273.59999999999</v>
      </c>
      <c r="Q498" s="2">
        <f t="shared" si="85"/>
        <v>92032.559999999983</v>
      </c>
      <c r="R498" s="26">
        <f t="shared" si="86"/>
        <v>92032.559999999983</v>
      </c>
      <c r="S498" s="27">
        <f t="shared" si="81"/>
        <v>78227.675999999978</v>
      </c>
      <c r="T498" s="27">
        <f t="shared" si="82"/>
        <v>78227.675999999978</v>
      </c>
      <c r="U498" s="20">
        <f t="shared" si="83"/>
        <v>7822.7675999999974</v>
      </c>
    </row>
    <row r="499" spans="1:21" ht="24" x14ac:dyDescent="0.25">
      <c r="A499" s="3">
        <v>860</v>
      </c>
      <c r="B499" s="3" t="s">
        <v>7</v>
      </c>
      <c r="C499" s="4" t="s">
        <v>1013</v>
      </c>
      <c r="D499" s="13" t="s">
        <v>1014</v>
      </c>
      <c r="E499" s="5">
        <v>2012</v>
      </c>
      <c r="F499" s="4" t="s">
        <v>10</v>
      </c>
      <c r="G499" s="4" t="s">
        <v>11</v>
      </c>
      <c r="H499" s="6" t="s">
        <v>12</v>
      </c>
      <c r="I499" s="4" t="s">
        <v>13</v>
      </c>
      <c r="J499" s="16">
        <v>55</v>
      </c>
      <c r="K499" s="7">
        <v>122.65927272727274</v>
      </c>
      <c r="L499" s="7">
        <v>6746.26</v>
      </c>
      <c r="M499" s="2">
        <v>18</v>
      </c>
      <c r="N499" s="2">
        <f t="shared" si="87"/>
        <v>990</v>
      </c>
      <c r="O499" s="2">
        <f t="shared" si="84"/>
        <v>21.599999999999998</v>
      </c>
      <c r="P499" s="2">
        <f t="shared" si="88"/>
        <v>1188</v>
      </c>
      <c r="Q499" s="2">
        <f t="shared" si="85"/>
        <v>18.359999999999996</v>
      </c>
      <c r="R499" s="26">
        <f t="shared" si="86"/>
        <v>1009.8000000000001</v>
      </c>
      <c r="S499" s="27">
        <f t="shared" si="81"/>
        <v>15.605999999999996</v>
      </c>
      <c r="T499" s="27">
        <f t="shared" si="82"/>
        <v>858.33</v>
      </c>
      <c r="U499" s="20">
        <f t="shared" si="83"/>
        <v>85.833000000000013</v>
      </c>
    </row>
    <row r="500" spans="1:21" ht="24" x14ac:dyDescent="0.25">
      <c r="A500" s="3">
        <v>861</v>
      </c>
      <c r="B500" s="3" t="s">
        <v>7</v>
      </c>
      <c r="C500" s="4" t="s">
        <v>1015</v>
      </c>
      <c r="D500" s="13" t="s">
        <v>1016</v>
      </c>
      <c r="E500" s="5">
        <v>2012</v>
      </c>
      <c r="F500" s="4" t="s">
        <v>10</v>
      </c>
      <c r="G500" s="4" t="s">
        <v>11</v>
      </c>
      <c r="H500" s="6" t="s">
        <v>12</v>
      </c>
      <c r="I500" s="4" t="s">
        <v>13</v>
      </c>
      <c r="J500" s="16">
        <v>4</v>
      </c>
      <c r="K500" s="7">
        <v>122.66</v>
      </c>
      <c r="L500" s="14">
        <v>490.64</v>
      </c>
      <c r="M500" s="2">
        <v>18</v>
      </c>
      <c r="N500" s="2">
        <f t="shared" si="87"/>
        <v>72</v>
      </c>
      <c r="O500" s="2">
        <f t="shared" si="84"/>
        <v>21.599999999999998</v>
      </c>
      <c r="P500" s="2">
        <f t="shared" si="88"/>
        <v>86.399999999999991</v>
      </c>
      <c r="Q500" s="2">
        <f t="shared" si="85"/>
        <v>18.359999999999996</v>
      </c>
      <c r="R500" s="26">
        <f t="shared" si="86"/>
        <v>73.439999999999984</v>
      </c>
      <c r="S500" s="27">
        <f t="shared" si="81"/>
        <v>15.605999999999996</v>
      </c>
      <c r="T500" s="27">
        <f t="shared" si="82"/>
        <v>62.423999999999985</v>
      </c>
      <c r="U500" s="20">
        <f t="shared" si="83"/>
        <v>6.2423999999999991</v>
      </c>
    </row>
    <row r="501" spans="1:21" ht="24" x14ac:dyDescent="0.25">
      <c r="A501" s="3">
        <v>862</v>
      </c>
      <c r="B501" s="3" t="s">
        <v>7</v>
      </c>
      <c r="C501" s="4" t="s">
        <v>1017</v>
      </c>
      <c r="D501" s="13" t="s">
        <v>1018</v>
      </c>
      <c r="E501" s="5">
        <v>2012</v>
      </c>
      <c r="F501" s="4" t="s">
        <v>10</v>
      </c>
      <c r="G501" s="4" t="s">
        <v>11</v>
      </c>
      <c r="H501" s="6" t="s">
        <v>12</v>
      </c>
      <c r="I501" s="4" t="s">
        <v>13</v>
      </c>
      <c r="J501" s="16">
        <v>10</v>
      </c>
      <c r="K501" s="7">
        <v>122.65899999999999</v>
      </c>
      <c r="L501" s="7">
        <v>1226.5899999999999</v>
      </c>
      <c r="M501" s="2">
        <v>18</v>
      </c>
      <c r="N501" s="2">
        <f t="shared" si="87"/>
        <v>180</v>
      </c>
      <c r="O501" s="2">
        <f t="shared" si="84"/>
        <v>21.599999999999998</v>
      </c>
      <c r="P501" s="2">
        <f t="shared" si="88"/>
        <v>216</v>
      </c>
      <c r="Q501" s="2">
        <f t="shared" si="85"/>
        <v>18.359999999999996</v>
      </c>
      <c r="R501" s="26">
        <f t="shared" si="86"/>
        <v>183.60000000000002</v>
      </c>
      <c r="S501" s="27">
        <f t="shared" si="81"/>
        <v>15.605999999999996</v>
      </c>
      <c r="T501" s="27">
        <f t="shared" si="82"/>
        <v>156.06000000000003</v>
      </c>
      <c r="U501" s="20">
        <f t="shared" si="83"/>
        <v>15.606000000000002</v>
      </c>
    </row>
    <row r="502" spans="1:21" ht="24" x14ac:dyDescent="0.25">
      <c r="A502" s="3">
        <v>863</v>
      </c>
      <c r="B502" s="3" t="s">
        <v>7</v>
      </c>
      <c r="C502" s="4" t="s">
        <v>1019</v>
      </c>
      <c r="D502" s="13" t="s">
        <v>1020</v>
      </c>
      <c r="E502" s="5">
        <v>2012</v>
      </c>
      <c r="F502" s="4" t="s">
        <v>10</v>
      </c>
      <c r="G502" s="4" t="s">
        <v>11</v>
      </c>
      <c r="H502" s="6" t="s">
        <v>12</v>
      </c>
      <c r="I502" s="4" t="s">
        <v>13</v>
      </c>
      <c r="J502" s="16">
        <v>160</v>
      </c>
      <c r="K502" s="7">
        <v>137.73987500000001</v>
      </c>
      <c r="L502" s="7">
        <v>22038.38</v>
      </c>
      <c r="M502" s="2">
        <v>20</v>
      </c>
      <c r="N502" s="2">
        <f t="shared" si="87"/>
        <v>3200</v>
      </c>
      <c r="O502" s="2">
        <f t="shared" si="84"/>
        <v>24</v>
      </c>
      <c r="P502" s="2">
        <f t="shared" si="88"/>
        <v>3840</v>
      </c>
      <c r="Q502" s="2">
        <f t="shared" si="85"/>
        <v>20.399999999999999</v>
      </c>
      <c r="R502" s="26">
        <f t="shared" si="86"/>
        <v>3264</v>
      </c>
      <c r="S502" s="27">
        <f t="shared" si="81"/>
        <v>17.34</v>
      </c>
      <c r="T502" s="27">
        <f t="shared" si="82"/>
        <v>2774.4</v>
      </c>
      <c r="U502" s="20">
        <f t="shared" si="83"/>
        <v>277.44</v>
      </c>
    </row>
    <row r="503" spans="1:21" ht="24" x14ac:dyDescent="0.25">
      <c r="A503" s="3">
        <v>864</v>
      </c>
      <c r="B503" s="3" t="s">
        <v>7</v>
      </c>
      <c r="C503" s="4" t="s">
        <v>1021</v>
      </c>
      <c r="D503" s="13" t="s">
        <v>1022</v>
      </c>
      <c r="E503" s="5">
        <v>2012</v>
      </c>
      <c r="F503" s="4" t="s">
        <v>10</v>
      </c>
      <c r="G503" s="4" t="s">
        <v>11</v>
      </c>
      <c r="H503" s="6" t="s">
        <v>12</v>
      </c>
      <c r="I503" s="4" t="s">
        <v>40</v>
      </c>
      <c r="J503" s="16">
        <v>119.7</v>
      </c>
      <c r="K503" s="7">
        <v>171.52589807852968</v>
      </c>
      <c r="L503" s="7">
        <v>20531.650000000001</v>
      </c>
      <c r="M503" s="2">
        <v>25</v>
      </c>
      <c r="N503" s="2">
        <f t="shared" si="87"/>
        <v>2992.5</v>
      </c>
      <c r="O503" s="2">
        <f t="shared" si="84"/>
        <v>30</v>
      </c>
      <c r="P503" s="2">
        <f t="shared" si="88"/>
        <v>3591</v>
      </c>
      <c r="Q503" s="2">
        <f t="shared" si="85"/>
        <v>25.5</v>
      </c>
      <c r="R503" s="26">
        <f t="shared" si="86"/>
        <v>3052.35</v>
      </c>
      <c r="S503" s="27">
        <f t="shared" si="81"/>
        <v>21.675000000000001</v>
      </c>
      <c r="T503" s="27">
        <f t="shared" si="82"/>
        <v>2594.4974999999999</v>
      </c>
      <c r="U503" s="20">
        <f t="shared" si="83"/>
        <v>259.44974999999999</v>
      </c>
    </row>
    <row r="504" spans="1:21" ht="24" x14ac:dyDescent="0.25">
      <c r="A504" s="3">
        <v>865</v>
      </c>
      <c r="B504" s="3" t="s">
        <v>7</v>
      </c>
      <c r="C504" s="4" t="s">
        <v>1023</v>
      </c>
      <c r="D504" s="13" t="s">
        <v>1024</v>
      </c>
      <c r="E504" s="5">
        <v>2012</v>
      </c>
      <c r="F504" s="4" t="s">
        <v>10</v>
      </c>
      <c r="G504" s="4" t="s">
        <v>11</v>
      </c>
      <c r="H504" s="6" t="s">
        <v>12</v>
      </c>
      <c r="I504" s="4" t="s">
        <v>40</v>
      </c>
      <c r="J504" s="16">
        <v>168.56</v>
      </c>
      <c r="K504" s="7">
        <v>170.97715946843854</v>
      </c>
      <c r="L504" s="7">
        <v>28819.91</v>
      </c>
      <c r="M504" s="2">
        <v>25</v>
      </c>
      <c r="N504" s="2">
        <f t="shared" si="87"/>
        <v>4214</v>
      </c>
      <c r="O504" s="2">
        <f t="shared" si="84"/>
        <v>30</v>
      </c>
      <c r="P504" s="2">
        <f t="shared" si="88"/>
        <v>5056.8</v>
      </c>
      <c r="Q504" s="2">
        <f t="shared" si="85"/>
        <v>25.5</v>
      </c>
      <c r="R504" s="26">
        <f t="shared" si="86"/>
        <v>4298.2800000000007</v>
      </c>
      <c r="S504" s="27">
        <f t="shared" si="81"/>
        <v>21.675000000000001</v>
      </c>
      <c r="T504" s="27">
        <f t="shared" si="82"/>
        <v>3653.5380000000005</v>
      </c>
      <c r="U504" s="20">
        <f t="shared" si="83"/>
        <v>365.35380000000004</v>
      </c>
    </row>
    <row r="505" spans="1:21" ht="24" x14ac:dyDescent="0.25">
      <c r="A505" s="3">
        <v>866</v>
      </c>
      <c r="B505" s="3" t="s">
        <v>7</v>
      </c>
      <c r="C505" s="4" t="s">
        <v>1025</v>
      </c>
      <c r="D505" s="13" t="s">
        <v>1026</v>
      </c>
      <c r="E505" s="5">
        <v>2012</v>
      </c>
      <c r="F505" s="4" t="s">
        <v>10</v>
      </c>
      <c r="G505" s="4" t="s">
        <v>11</v>
      </c>
      <c r="H505" s="6" t="s">
        <v>12</v>
      </c>
      <c r="I505" s="4" t="s">
        <v>40</v>
      </c>
      <c r="J505" s="16">
        <v>78.655000000000001</v>
      </c>
      <c r="K505" s="7">
        <v>171.52577712796389</v>
      </c>
      <c r="L505" s="7">
        <v>13491.36</v>
      </c>
      <c r="M505" s="2">
        <v>25</v>
      </c>
      <c r="N505" s="2">
        <f t="shared" si="87"/>
        <v>1966.375</v>
      </c>
      <c r="O505" s="2">
        <f t="shared" si="84"/>
        <v>30</v>
      </c>
      <c r="P505" s="2">
        <f t="shared" si="88"/>
        <v>2359.65</v>
      </c>
      <c r="Q505" s="2">
        <f t="shared" si="85"/>
        <v>25.5</v>
      </c>
      <c r="R505" s="26">
        <f t="shared" si="86"/>
        <v>2005.7025000000001</v>
      </c>
      <c r="S505" s="27">
        <f t="shared" si="81"/>
        <v>21.675000000000001</v>
      </c>
      <c r="T505" s="27">
        <f t="shared" si="82"/>
        <v>1704.847125</v>
      </c>
      <c r="U505" s="20">
        <f t="shared" si="83"/>
        <v>170.4847125</v>
      </c>
    </row>
    <row r="506" spans="1:21" ht="24" x14ac:dyDescent="0.25">
      <c r="A506" s="3">
        <v>867</v>
      </c>
      <c r="B506" s="3" t="s">
        <v>7</v>
      </c>
      <c r="C506" s="4" t="s">
        <v>1027</v>
      </c>
      <c r="D506" s="13" t="s">
        <v>1028</v>
      </c>
      <c r="E506" s="5">
        <v>2012</v>
      </c>
      <c r="F506" s="4" t="s">
        <v>10</v>
      </c>
      <c r="G506" s="4" t="s">
        <v>11</v>
      </c>
      <c r="H506" s="6" t="s">
        <v>12</v>
      </c>
      <c r="I506" s="4" t="s">
        <v>13</v>
      </c>
      <c r="J506" s="16">
        <v>10</v>
      </c>
      <c r="K506" s="7">
        <v>56.423000000000002</v>
      </c>
      <c r="L506" s="14">
        <v>564.23</v>
      </c>
      <c r="M506" s="2">
        <v>8</v>
      </c>
      <c r="N506" s="2">
        <f t="shared" si="87"/>
        <v>80</v>
      </c>
      <c r="O506" s="2">
        <f t="shared" si="84"/>
        <v>9.6</v>
      </c>
      <c r="P506" s="2">
        <f t="shared" si="88"/>
        <v>96</v>
      </c>
      <c r="Q506" s="2">
        <f t="shared" si="85"/>
        <v>8.16</v>
      </c>
      <c r="R506" s="26">
        <f t="shared" si="86"/>
        <v>81.599999999999994</v>
      </c>
      <c r="S506" s="27">
        <f t="shared" si="81"/>
        <v>6.9360000000000008</v>
      </c>
      <c r="T506" s="27">
        <f t="shared" si="82"/>
        <v>69.36</v>
      </c>
      <c r="U506" s="20">
        <f t="shared" si="83"/>
        <v>6.9359999999999999</v>
      </c>
    </row>
    <row r="507" spans="1:21" ht="24" x14ac:dyDescent="0.25">
      <c r="A507" s="3">
        <v>868</v>
      </c>
      <c r="B507" s="3" t="s">
        <v>7</v>
      </c>
      <c r="C507" s="4" t="s">
        <v>1029</v>
      </c>
      <c r="D507" s="13" t="s">
        <v>1030</v>
      </c>
      <c r="E507" s="5">
        <v>2012</v>
      </c>
      <c r="F507" s="4" t="s">
        <v>10</v>
      </c>
      <c r="G507" s="4" t="s">
        <v>11</v>
      </c>
      <c r="H507" s="6" t="s">
        <v>12</v>
      </c>
      <c r="I507" s="4" t="s">
        <v>13</v>
      </c>
      <c r="J507" s="16">
        <v>10</v>
      </c>
      <c r="K507" s="7">
        <v>48.964999999999996</v>
      </c>
      <c r="L507" s="14">
        <v>489.65</v>
      </c>
      <c r="M507" s="2">
        <v>7</v>
      </c>
      <c r="N507" s="2">
        <f t="shared" si="87"/>
        <v>70</v>
      </c>
      <c r="O507" s="2">
        <f t="shared" si="84"/>
        <v>8.4</v>
      </c>
      <c r="P507" s="2">
        <f t="shared" si="88"/>
        <v>84</v>
      </c>
      <c r="Q507" s="2">
        <f t="shared" si="85"/>
        <v>7.1400000000000006</v>
      </c>
      <c r="R507" s="26">
        <f t="shared" si="86"/>
        <v>71.399999999999991</v>
      </c>
      <c r="S507" s="27">
        <f t="shared" si="81"/>
        <v>6.0690000000000008</v>
      </c>
      <c r="T507" s="27">
        <f t="shared" si="82"/>
        <v>60.69</v>
      </c>
      <c r="U507" s="20">
        <f t="shared" si="83"/>
        <v>6.069</v>
      </c>
    </row>
    <row r="508" spans="1:21" ht="24" x14ac:dyDescent="0.25">
      <c r="A508" s="3">
        <v>869</v>
      </c>
      <c r="B508" s="3" t="s">
        <v>7</v>
      </c>
      <c r="C508" s="4" t="s">
        <v>1031</v>
      </c>
      <c r="D508" s="13" t="s">
        <v>1032</v>
      </c>
      <c r="E508" s="5">
        <v>2012</v>
      </c>
      <c r="F508" s="4" t="s">
        <v>10</v>
      </c>
      <c r="G508" s="4" t="s">
        <v>11</v>
      </c>
      <c r="H508" s="6" t="s">
        <v>12</v>
      </c>
      <c r="I508" s="4" t="s">
        <v>13</v>
      </c>
      <c r="J508" s="16">
        <v>20</v>
      </c>
      <c r="K508" s="7">
        <v>50.093000000000004</v>
      </c>
      <c r="L508" s="7">
        <v>1001.86</v>
      </c>
      <c r="M508" s="2">
        <v>7</v>
      </c>
      <c r="N508" s="2">
        <f t="shared" si="87"/>
        <v>140</v>
      </c>
      <c r="O508" s="2">
        <f t="shared" si="84"/>
        <v>8.4</v>
      </c>
      <c r="P508" s="2">
        <f t="shared" si="88"/>
        <v>168</v>
      </c>
      <c r="Q508" s="2">
        <f t="shared" si="85"/>
        <v>7.1400000000000006</v>
      </c>
      <c r="R508" s="26">
        <f t="shared" si="86"/>
        <v>142.79999999999998</v>
      </c>
      <c r="S508" s="27">
        <f t="shared" si="81"/>
        <v>6.0690000000000008</v>
      </c>
      <c r="T508" s="27">
        <f t="shared" si="82"/>
        <v>121.38</v>
      </c>
      <c r="U508" s="20">
        <f t="shared" si="83"/>
        <v>12.138</v>
      </c>
    </row>
    <row r="509" spans="1:21" ht="24" x14ac:dyDescent="0.25">
      <c r="A509" s="3">
        <v>870</v>
      </c>
      <c r="B509" s="3" t="s">
        <v>7</v>
      </c>
      <c r="C509" s="4" t="s">
        <v>1033</v>
      </c>
      <c r="D509" s="13" t="s">
        <v>1034</v>
      </c>
      <c r="E509" s="5">
        <v>2012</v>
      </c>
      <c r="F509" s="4" t="s">
        <v>10</v>
      </c>
      <c r="G509" s="4" t="s">
        <v>11</v>
      </c>
      <c r="H509" s="6" t="s">
        <v>12</v>
      </c>
      <c r="I509" s="4" t="s">
        <v>13</v>
      </c>
      <c r="J509" s="16">
        <v>20</v>
      </c>
      <c r="K509" s="7">
        <v>51.845500000000001</v>
      </c>
      <c r="L509" s="7">
        <v>1036.9100000000001</v>
      </c>
      <c r="M509" s="2">
        <v>8</v>
      </c>
      <c r="N509" s="2">
        <f t="shared" si="87"/>
        <v>160</v>
      </c>
      <c r="O509" s="2">
        <f t="shared" si="84"/>
        <v>9.6</v>
      </c>
      <c r="P509" s="2">
        <f t="shared" si="88"/>
        <v>192</v>
      </c>
      <c r="Q509" s="2">
        <f t="shared" si="85"/>
        <v>8.16</v>
      </c>
      <c r="R509" s="26">
        <f t="shared" si="86"/>
        <v>163.19999999999999</v>
      </c>
      <c r="S509" s="27">
        <f t="shared" si="81"/>
        <v>6.9360000000000008</v>
      </c>
      <c r="T509" s="27">
        <f t="shared" si="82"/>
        <v>138.72</v>
      </c>
      <c r="U509" s="20">
        <f t="shared" si="83"/>
        <v>13.872</v>
      </c>
    </row>
    <row r="510" spans="1:21" ht="24" x14ac:dyDescent="0.25">
      <c r="A510" s="3">
        <v>871</v>
      </c>
      <c r="B510" s="3" t="s">
        <v>7</v>
      </c>
      <c r="C510" s="4" t="s">
        <v>1035</v>
      </c>
      <c r="D510" s="13" t="s">
        <v>1036</v>
      </c>
      <c r="E510" s="5">
        <v>2012</v>
      </c>
      <c r="F510" s="4" t="s">
        <v>10</v>
      </c>
      <c r="G510" s="4" t="s">
        <v>11</v>
      </c>
      <c r="H510" s="6" t="s">
        <v>12</v>
      </c>
      <c r="I510" s="4" t="s">
        <v>13</v>
      </c>
      <c r="J510" s="16">
        <v>20</v>
      </c>
      <c r="K510" s="7">
        <v>52.995500000000007</v>
      </c>
      <c r="L510" s="7">
        <v>1059.9100000000001</v>
      </c>
      <c r="M510" s="2">
        <v>8</v>
      </c>
      <c r="N510" s="2">
        <f t="shared" si="87"/>
        <v>160</v>
      </c>
      <c r="O510" s="2">
        <f t="shared" si="84"/>
        <v>9.6</v>
      </c>
      <c r="P510" s="2">
        <f t="shared" si="88"/>
        <v>192</v>
      </c>
      <c r="Q510" s="2">
        <f t="shared" si="85"/>
        <v>8.16</v>
      </c>
      <c r="R510" s="26">
        <f t="shared" si="86"/>
        <v>163.19999999999999</v>
      </c>
      <c r="S510" s="27">
        <f t="shared" si="81"/>
        <v>6.9360000000000008</v>
      </c>
      <c r="T510" s="27">
        <f t="shared" si="82"/>
        <v>138.72</v>
      </c>
      <c r="U510" s="20">
        <f t="shared" si="83"/>
        <v>13.872</v>
      </c>
    </row>
    <row r="511" spans="1:21" ht="60" x14ac:dyDescent="0.25">
      <c r="A511" s="3">
        <v>872</v>
      </c>
      <c r="B511" s="3" t="s">
        <v>7</v>
      </c>
      <c r="C511" s="4" t="s">
        <v>1037</v>
      </c>
      <c r="D511" s="13" t="s">
        <v>1038</v>
      </c>
      <c r="E511" s="5">
        <v>2012</v>
      </c>
      <c r="F511" s="4" t="s">
        <v>10</v>
      </c>
      <c r="G511" s="4" t="s">
        <v>11</v>
      </c>
      <c r="H511" s="6" t="s">
        <v>12</v>
      </c>
      <c r="I511" s="4" t="s">
        <v>13</v>
      </c>
      <c r="J511" s="16">
        <v>2</v>
      </c>
      <c r="K511" s="7">
        <v>4406479.9400000004</v>
      </c>
      <c r="L511" s="7">
        <v>8812959.8800000008</v>
      </c>
      <c r="M511" s="2">
        <v>647686</v>
      </c>
      <c r="N511" s="2">
        <f t="shared" si="87"/>
        <v>1295372</v>
      </c>
      <c r="O511" s="2">
        <f t="shared" si="84"/>
        <v>777223.2</v>
      </c>
      <c r="P511" s="2">
        <f t="shared" si="88"/>
        <v>1554446.4</v>
      </c>
      <c r="Q511" s="2">
        <f t="shared" si="85"/>
        <v>660639.72</v>
      </c>
      <c r="R511" s="26">
        <f t="shared" si="86"/>
        <v>1321279.44</v>
      </c>
      <c r="S511" s="27">
        <f t="shared" si="81"/>
        <v>561543.76199999999</v>
      </c>
      <c r="T511" s="27">
        <f t="shared" si="82"/>
        <v>1123087.524</v>
      </c>
      <c r="U511" s="20">
        <f t="shared" si="83"/>
        <v>112308.7524</v>
      </c>
    </row>
    <row r="512" spans="1:21" ht="24" x14ac:dyDescent="0.25">
      <c r="A512" s="3">
        <v>873</v>
      </c>
      <c r="B512" s="3" t="s">
        <v>7</v>
      </c>
      <c r="C512" s="4" t="s">
        <v>1039</v>
      </c>
      <c r="D512" s="13" t="s">
        <v>1040</v>
      </c>
      <c r="E512" s="5">
        <v>2014</v>
      </c>
      <c r="F512" s="4" t="s">
        <v>10</v>
      </c>
      <c r="G512" s="4" t="s">
        <v>11</v>
      </c>
      <c r="H512" s="6" t="s">
        <v>12</v>
      </c>
      <c r="I512" s="4" t="s">
        <v>13</v>
      </c>
      <c r="J512" s="16">
        <v>2</v>
      </c>
      <c r="K512" s="7">
        <v>17372.45</v>
      </c>
      <c r="L512" s="7">
        <v>34744.9</v>
      </c>
      <c r="M512" s="2">
        <v>4912</v>
      </c>
      <c r="N512" s="2">
        <f t="shared" si="87"/>
        <v>9824</v>
      </c>
      <c r="O512" s="2">
        <f t="shared" si="84"/>
        <v>5894.4</v>
      </c>
      <c r="P512" s="2">
        <f t="shared" si="88"/>
        <v>11788.8</v>
      </c>
      <c r="Q512" s="2">
        <f t="shared" si="85"/>
        <v>5010.24</v>
      </c>
      <c r="R512" s="26">
        <f t="shared" si="86"/>
        <v>10020.48</v>
      </c>
      <c r="S512" s="27">
        <f t="shared" si="81"/>
        <v>4258.7039999999997</v>
      </c>
      <c r="T512" s="27">
        <f t="shared" si="82"/>
        <v>8517.4079999999994</v>
      </c>
      <c r="U512" s="20">
        <f t="shared" si="83"/>
        <v>851.74079999999992</v>
      </c>
    </row>
    <row r="513" spans="1:21" ht="48" x14ac:dyDescent="0.25">
      <c r="A513" s="3">
        <v>874</v>
      </c>
      <c r="B513" s="3" t="s">
        <v>7</v>
      </c>
      <c r="C513" s="4" t="s">
        <v>1041</v>
      </c>
      <c r="D513" s="13" t="s">
        <v>1042</v>
      </c>
      <c r="E513" s="5">
        <v>2012</v>
      </c>
      <c r="F513" s="4" t="s">
        <v>10</v>
      </c>
      <c r="G513" s="4" t="s">
        <v>11</v>
      </c>
      <c r="H513" s="6" t="s">
        <v>12</v>
      </c>
      <c r="I513" s="4" t="s">
        <v>13</v>
      </c>
      <c r="J513" s="16">
        <v>1</v>
      </c>
      <c r="K513" s="7">
        <v>4272.29</v>
      </c>
      <c r="L513" s="7">
        <v>4272.29</v>
      </c>
      <c r="M513" s="2">
        <v>628</v>
      </c>
      <c r="N513" s="2">
        <f t="shared" si="87"/>
        <v>628</v>
      </c>
      <c r="O513" s="2">
        <f t="shared" si="84"/>
        <v>753.6</v>
      </c>
      <c r="P513" s="2">
        <f t="shared" si="88"/>
        <v>753.6</v>
      </c>
      <c r="Q513" s="2">
        <f t="shared" si="85"/>
        <v>640.56000000000006</v>
      </c>
      <c r="R513" s="26">
        <f t="shared" si="86"/>
        <v>640.56000000000006</v>
      </c>
      <c r="S513" s="27">
        <f t="shared" ref="S513:S533" si="89">Q513/100*85</f>
        <v>544.476</v>
      </c>
      <c r="T513" s="27">
        <f t="shared" ref="T513:T533" si="90">R513/100*85</f>
        <v>544.476</v>
      </c>
      <c r="U513" s="20">
        <f t="shared" ref="U513:U533" si="91">T513/100*10</f>
        <v>54.447599999999994</v>
      </c>
    </row>
    <row r="514" spans="1:21" ht="24" x14ac:dyDescent="0.25">
      <c r="A514" s="3">
        <v>875</v>
      </c>
      <c r="B514" s="3" t="s">
        <v>7</v>
      </c>
      <c r="C514" s="4" t="s">
        <v>1043</v>
      </c>
      <c r="D514" s="13" t="s">
        <v>1044</v>
      </c>
      <c r="E514" s="5">
        <v>2012</v>
      </c>
      <c r="F514" s="4" t="s">
        <v>10</v>
      </c>
      <c r="G514" s="4" t="s">
        <v>11</v>
      </c>
      <c r="H514" s="6" t="s">
        <v>12</v>
      </c>
      <c r="I514" s="4" t="s">
        <v>40</v>
      </c>
      <c r="J514" s="16">
        <v>2</v>
      </c>
      <c r="K514" s="7">
        <v>116.09</v>
      </c>
      <c r="L514" s="14">
        <v>232.18</v>
      </c>
      <c r="M514" s="2">
        <v>17</v>
      </c>
      <c r="N514" s="2">
        <f t="shared" si="87"/>
        <v>34</v>
      </c>
      <c r="O514" s="2">
        <f t="shared" si="84"/>
        <v>20.399999999999999</v>
      </c>
      <c r="P514" s="2">
        <f t="shared" si="88"/>
        <v>40.799999999999997</v>
      </c>
      <c r="Q514" s="2">
        <f t="shared" si="85"/>
        <v>17.34</v>
      </c>
      <c r="R514" s="26">
        <f t="shared" si="86"/>
        <v>34.68</v>
      </c>
      <c r="S514" s="27">
        <f t="shared" si="89"/>
        <v>14.739000000000001</v>
      </c>
      <c r="T514" s="27">
        <f t="shared" si="90"/>
        <v>29.478000000000002</v>
      </c>
      <c r="U514" s="20">
        <f t="shared" si="91"/>
        <v>2.9478000000000004</v>
      </c>
    </row>
    <row r="515" spans="1:21" ht="24" x14ac:dyDescent="0.25">
      <c r="A515" s="3">
        <v>902</v>
      </c>
      <c r="B515" s="3" t="s">
        <v>7</v>
      </c>
      <c r="C515" s="4" t="s">
        <v>1045</v>
      </c>
      <c r="D515" s="13" t="s">
        <v>1046</v>
      </c>
      <c r="E515" s="5">
        <v>2014</v>
      </c>
      <c r="F515" s="4" t="s">
        <v>10</v>
      </c>
      <c r="G515" s="4" t="s">
        <v>11</v>
      </c>
      <c r="H515" s="6" t="s">
        <v>12</v>
      </c>
      <c r="I515" s="4" t="s">
        <v>13</v>
      </c>
      <c r="J515" s="16">
        <v>1</v>
      </c>
      <c r="K515" s="7">
        <v>15998.1</v>
      </c>
      <c r="L515" s="7">
        <v>15998.1</v>
      </c>
      <c r="M515" s="2">
        <v>4524</v>
      </c>
      <c r="N515" s="2">
        <f t="shared" ref="N515:N533" si="92">M515*J515</f>
        <v>4524</v>
      </c>
      <c r="O515" s="2">
        <f t="shared" ref="O515:O533" si="93">M515*1.2</f>
        <v>5428.8</v>
      </c>
      <c r="P515" s="2">
        <f t="shared" ref="P515:P533" si="94">N515*1.2</f>
        <v>5428.8</v>
      </c>
      <c r="Q515" s="2">
        <f t="shared" ref="Q515:Q530" si="95">O515/100*85</f>
        <v>4614.4800000000005</v>
      </c>
      <c r="R515" s="26">
        <f t="shared" ref="R515:R530" si="96">P515/100*85</f>
        <v>4614.4800000000005</v>
      </c>
      <c r="S515" s="27">
        <f t="shared" si="89"/>
        <v>3922.3080000000004</v>
      </c>
      <c r="T515" s="27">
        <f t="shared" si="90"/>
        <v>3922.3080000000004</v>
      </c>
      <c r="U515" s="20">
        <f t="shared" si="91"/>
        <v>392.23080000000004</v>
      </c>
    </row>
    <row r="516" spans="1:21" ht="24" x14ac:dyDescent="0.25">
      <c r="A516" s="3">
        <v>903</v>
      </c>
      <c r="B516" s="3" t="s">
        <v>7</v>
      </c>
      <c r="C516" s="4" t="s">
        <v>1047</v>
      </c>
      <c r="D516" s="13" t="s">
        <v>1048</v>
      </c>
      <c r="E516" s="5">
        <v>2012</v>
      </c>
      <c r="F516" s="4" t="s">
        <v>10</v>
      </c>
      <c r="G516" s="4" t="s">
        <v>11</v>
      </c>
      <c r="H516" s="6" t="s">
        <v>12</v>
      </c>
      <c r="I516" s="4" t="s">
        <v>13</v>
      </c>
      <c r="J516" s="16">
        <v>6</v>
      </c>
      <c r="K516" s="7">
        <v>604.53499999999997</v>
      </c>
      <c r="L516" s="7">
        <v>3627.21</v>
      </c>
      <c r="M516" s="2">
        <v>89</v>
      </c>
      <c r="N516" s="2">
        <f t="shared" si="92"/>
        <v>534</v>
      </c>
      <c r="O516" s="2">
        <f t="shared" si="93"/>
        <v>106.8</v>
      </c>
      <c r="P516" s="2">
        <f t="shared" si="94"/>
        <v>640.79999999999995</v>
      </c>
      <c r="Q516" s="2">
        <f t="shared" si="95"/>
        <v>90.78</v>
      </c>
      <c r="R516" s="26">
        <f t="shared" si="96"/>
        <v>544.67999999999995</v>
      </c>
      <c r="S516" s="27">
        <f t="shared" si="89"/>
        <v>77.163000000000011</v>
      </c>
      <c r="T516" s="27">
        <f t="shared" si="90"/>
        <v>462.97799999999995</v>
      </c>
      <c r="U516" s="20">
        <f t="shared" si="91"/>
        <v>46.297799999999995</v>
      </c>
    </row>
    <row r="517" spans="1:21" ht="24" x14ac:dyDescent="0.25">
      <c r="A517" s="3">
        <v>904</v>
      </c>
      <c r="B517" s="3" t="s">
        <v>7</v>
      </c>
      <c r="C517" s="4" t="s">
        <v>1049</v>
      </c>
      <c r="D517" s="13" t="s">
        <v>1050</v>
      </c>
      <c r="E517" s="5">
        <v>2012</v>
      </c>
      <c r="F517" s="4" t="s">
        <v>10</v>
      </c>
      <c r="G517" s="4" t="s">
        <v>11</v>
      </c>
      <c r="H517" s="6" t="s">
        <v>12</v>
      </c>
      <c r="I517" s="4" t="s">
        <v>13</v>
      </c>
      <c r="J517" s="16">
        <v>2</v>
      </c>
      <c r="K517" s="7">
        <v>2847.45</v>
      </c>
      <c r="L517" s="7">
        <v>5694.9</v>
      </c>
      <c r="M517" s="2">
        <v>419</v>
      </c>
      <c r="N517" s="2">
        <f t="shared" si="92"/>
        <v>838</v>
      </c>
      <c r="O517" s="2">
        <f t="shared" si="93"/>
        <v>502.79999999999995</v>
      </c>
      <c r="P517" s="2">
        <f t="shared" si="94"/>
        <v>1005.5999999999999</v>
      </c>
      <c r="Q517" s="2">
        <f t="shared" si="95"/>
        <v>427.37999999999994</v>
      </c>
      <c r="R517" s="26">
        <f t="shared" si="96"/>
        <v>854.75999999999988</v>
      </c>
      <c r="S517" s="27">
        <f t="shared" si="89"/>
        <v>363.27299999999997</v>
      </c>
      <c r="T517" s="27">
        <f t="shared" si="90"/>
        <v>726.54599999999994</v>
      </c>
      <c r="U517" s="20">
        <f t="shared" si="91"/>
        <v>72.654599999999988</v>
      </c>
    </row>
    <row r="518" spans="1:21" ht="24" x14ac:dyDescent="0.25">
      <c r="A518" s="3">
        <v>906</v>
      </c>
      <c r="B518" s="3" t="s">
        <v>7</v>
      </c>
      <c r="C518" s="4" t="s">
        <v>1051</v>
      </c>
      <c r="D518" s="13" t="s">
        <v>1052</v>
      </c>
      <c r="E518" s="5">
        <v>2012</v>
      </c>
      <c r="F518" s="4" t="s">
        <v>10</v>
      </c>
      <c r="G518" s="4" t="s">
        <v>11</v>
      </c>
      <c r="H518" s="6" t="s">
        <v>12</v>
      </c>
      <c r="I518" s="4" t="s">
        <v>13</v>
      </c>
      <c r="J518" s="16">
        <v>28</v>
      </c>
      <c r="K518" s="7">
        <v>590.53892857142853</v>
      </c>
      <c r="L518" s="7">
        <v>16535.09</v>
      </c>
      <c r="M518" s="2">
        <v>87</v>
      </c>
      <c r="N518" s="2">
        <f t="shared" si="92"/>
        <v>2436</v>
      </c>
      <c r="O518" s="2">
        <f t="shared" si="93"/>
        <v>104.39999999999999</v>
      </c>
      <c r="P518" s="2">
        <f t="shared" si="94"/>
        <v>2923.2</v>
      </c>
      <c r="Q518" s="2">
        <f t="shared" si="95"/>
        <v>88.739999999999981</v>
      </c>
      <c r="R518" s="26">
        <f t="shared" si="96"/>
        <v>2484.7199999999998</v>
      </c>
      <c r="S518" s="27">
        <f t="shared" si="89"/>
        <v>75.428999999999988</v>
      </c>
      <c r="T518" s="27">
        <f t="shared" si="90"/>
        <v>2112.0119999999997</v>
      </c>
      <c r="U518" s="20">
        <f t="shared" si="91"/>
        <v>211.20119999999997</v>
      </c>
    </row>
    <row r="519" spans="1:21" ht="24" x14ac:dyDescent="0.25">
      <c r="A519" s="3">
        <v>907</v>
      </c>
      <c r="B519" s="3" t="s">
        <v>7</v>
      </c>
      <c r="C519" s="4" t="s">
        <v>1053</v>
      </c>
      <c r="D519" s="13" t="s">
        <v>1054</v>
      </c>
      <c r="E519" s="5">
        <v>2014</v>
      </c>
      <c r="F519" s="4" t="s">
        <v>10</v>
      </c>
      <c r="G519" s="4" t="s">
        <v>11</v>
      </c>
      <c r="H519" s="6" t="s">
        <v>12</v>
      </c>
      <c r="I519" s="4" t="s">
        <v>13</v>
      </c>
      <c r="J519" s="16">
        <v>71</v>
      </c>
      <c r="K519" s="7">
        <v>380.06478873239433</v>
      </c>
      <c r="L519" s="7">
        <v>26984.6</v>
      </c>
      <c r="M519" s="2">
        <v>107</v>
      </c>
      <c r="N519" s="2">
        <f t="shared" si="92"/>
        <v>7597</v>
      </c>
      <c r="O519" s="2">
        <f t="shared" si="93"/>
        <v>128.4</v>
      </c>
      <c r="P519" s="2">
        <f t="shared" si="94"/>
        <v>9116.4</v>
      </c>
      <c r="Q519" s="2">
        <f t="shared" si="95"/>
        <v>109.14</v>
      </c>
      <c r="R519" s="26">
        <f t="shared" si="96"/>
        <v>7748.9400000000005</v>
      </c>
      <c r="S519" s="27">
        <f t="shared" si="89"/>
        <v>92.768999999999991</v>
      </c>
      <c r="T519" s="27">
        <f t="shared" si="90"/>
        <v>6586.5990000000002</v>
      </c>
      <c r="U519" s="20">
        <f t="shared" si="91"/>
        <v>658.65989999999999</v>
      </c>
    </row>
    <row r="520" spans="1:21" ht="24" x14ac:dyDescent="0.25">
      <c r="A520" s="3">
        <v>908</v>
      </c>
      <c r="B520" s="3" t="s">
        <v>7</v>
      </c>
      <c r="C520" s="4" t="s">
        <v>1055</v>
      </c>
      <c r="D520" s="13" t="s">
        <v>1056</v>
      </c>
      <c r="E520" s="5">
        <v>2012</v>
      </c>
      <c r="F520" s="4" t="s">
        <v>10</v>
      </c>
      <c r="G520" s="4" t="s">
        <v>11</v>
      </c>
      <c r="H520" s="6" t="s">
        <v>12</v>
      </c>
      <c r="I520" s="4" t="s">
        <v>13</v>
      </c>
      <c r="J520" s="16">
        <v>16</v>
      </c>
      <c r="K520" s="7">
        <v>1637.173125</v>
      </c>
      <c r="L520" s="7">
        <v>26194.77</v>
      </c>
      <c r="M520" s="2">
        <v>241</v>
      </c>
      <c r="N520" s="2">
        <f t="shared" si="92"/>
        <v>3856</v>
      </c>
      <c r="O520" s="2">
        <f t="shared" si="93"/>
        <v>289.2</v>
      </c>
      <c r="P520" s="2">
        <f t="shared" si="94"/>
        <v>4627.2</v>
      </c>
      <c r="Q520" s="2">
        <f t="shared" si="95"/>
        <v>245.82</v>
      </c>
      <c r="R520" s="26">
        <f t="shared" si="96"/>
        <v>3933.12</v>
      </c>
      <c r="S520" s="27">
        <f t="shared" si="89"/>
        <v>208.94699999999997</v>
      </c>
      <c r="T520" s="27">
        <f t="shared" si="90"/>
        <v>3343.1519999999996</v>
      </c>
      <c r="U520" s="20">
        <f t="shared" si="91"/>
        <v>334.3152</v>
      </c>
    </row>
    <row r="521" spans="1:21" ht="24" x14ac:dyDescent="0.25">
      <c r="A521" s="3">
        <v>910</v>
      </c>
      <c r="B521" s="3" t="s">
        <v>7</v>
      </c>
      <c r="C521" s="4" t="s">
        <v>1057</v>
      </c>
      <c r="D521" s="13" t="s">
        <v>1058</v>
      </c>
      <c r="E521" s="5">
        <v>2012</v>
      </c>
      <c r="F521" s="4" t="s">
        <v>10</v>
      </c>
      <c r="G521" s="4" t="s">
        <v>11</v>
      </c>
      <c r="H521" s="6" t="s">
        <v>12</v>
      </c>
      <c r="I521" s="4" t="s">
        <v>13</v>
      </c>
      <c r="J521" s="16">
        <v>26</v>
      </c>
      <c r="K521" s="7">
        <v>604.5353846153846</v>
      </c>
      <c r="L521" s="7">
        <v>15717.92</v>
      </c>
      <c r="M521" s="2">
        <v>89</v>
      </c>
      <c r="N521" s="2">
        <f t="shared" si="92"/>
        <v>2314</v>
      </c>
      <c r="O521" s="2">
        <f t="shared" si="93"/>
        <v>106.8</v>
      </c>
      <c r="P521" s="2">
        <f t="shared" si="94"/>
        <v>2776.7999999999997</v>
      </c>
      <c r="Q521" s="2">
        <f t="shared" si="95"/>
        <v>90.78</v>
      </c>
      <c r="R521" s="26">
        <f t="shared" si="96"/>
        <v>2360.2799999999997</v>
      </c>
      <c r="S521" s="27">
        <f t="shared" si="89"/>
        <v>77.163000000000011</v>
      </c>
      <c r="T521" s="27">
        <f t="shared" si="90"/>
        <v>2006.2379999999998</v>
      </c>
      <c r="U521" s="20">
        <f t="shared" si="91"/>
        <v>200.62379999999996</v>
      </c>
    </row>
    <row r="522" spans="1:21" ht="24" x14ac:dyDescent="0.25">
      <c r="A522" s="3">
        <v>911</v>
      </c>
      <c r="B522" s="3" t="s">
        <v>7</v>
      </c>
      <c r="C522" s="4" t="s">
        <v>1059</v>
      </c>
      <c r="D522" s="13" t="s">
        <v>1060</v>
      </c>
      <c r="E522" s="5">
        <v>2012</v>
      </c>
      <c r="F522" s="4" t="s">
        <v>10</v>
      </c>
      <c r="G522" s="4" t="s">
        <v>11</v>
      </c>
      <c r="H522" s="6" t="s">
        <v>12</v>
      </c>
      <c r="I522" s="4" t="s">
        <v>13</v>
      </c>
      <c r="J522" s="16">
        <v>27</v>
      </c>
      <c r="K522" s="7">
        <v>604.53518518518524</v>
      </c>
      <c r="L522" s="7">
        <v>16322.45</v>
      </c>
      <c r="M522" s="2">
        <v>89</v>
      </c>
      <c r="N522" s="2">
        <f t="shared" si="92"/>
        <v>2403</v>
      </c>
      <c r="O522" s="2">
        <f t="shared" si="93"/>
        <v>106.8</v>
      </c>
      <c r="P522" s="2">
        <f t="shared" si="94"/>
        <v>2883.6</v>
      </c>
      <c r="Q522" s="2">
        <f t="shared" si="95"/>
        <v>90.78</v>
      </c>
      <c r="R522" s="26">
        <f t="shared" si="96"/>
        <v>2451.06</v>
      </c>
      <c r="S522" s="27">
        <f t="shared" si="89"/>
        <v>77.163000000000011</v>
      </c>
      <c r="T522" s="27">
        <f t="shared" si="90"/>
        <v>2083.4009999999998</v>
      </c>
      <c r="U522" s="20">
        <f t="shared" si="91"/>
        <v>208.34010000000001</v>
      </c>
    </row>
    <row r="523" spans="1:21" ht="36" x14ac:dyDescent="0.25">
      <c r="A523" s="3">
        <v>913</v>
      </c>
      <c r="B523" s="3" t="s">
        <v>7</v>
      </c>
      <c r="C523" s="4" t="s">
        <v>1061</v>
      </c>
      <c r="D523" s="13" t="s">
        <v>1062</v>
      </c>
      <c r="E523" s="5">
        <v>2012</v>
      </c>
      <c r="F523" s="4" t="s">
        <v>10</v>
      </c>
      <c r="G523" s="4" t="s">
        <v>11</v>
      </c>
      <c r="H523" s="6" t="s">
        <v>12</v>
      </c>
      <c r="I523" s="4" t="s">
        <v>13</v>
      </c>
      <c r="J523" s="16">
        <v>4</v>
      </c>
      <c r="K523" s="7">
        <v>9718.56</v>
      </c>
      <c r="L523" s="7">
        <v>38874.239999999998</v>
      </c>
      <c r="M523" s="2">
        <v>1428</v>
      </c>
      <c r="N523" s="2">
        <f t="shared" si="92"/>
        <v>5712</v>
      </c>
      <c r="O523" s="2">
        <f t="shared" si="93"/>
        <v>1713.6</v>
      </c>
      <c r="P523" s="2">
        <f t="shared" si="94"/>
        <v>6854.4</v>
      </c>
      <c r="Q523" s="2">
        <f t="shared" si="95"/>
        <v>1456.56</v>
      </c>
      <c r="R523" s="26">
        <f t="shared" si="96"/>
        <v>5826.24</v>
      </c>
      <c r="S523" s="27">
        <f t="shared" si="89"/>
        <v>1238.076</v>
      </c>
      <c r="T523" s="27">
        <f t="shared" si="90"/>
        <v>4952.3040000000001</v>
      </c>
      <c r="U523" s="20">
        <f t="shared" si="91"/>
        <v>495.23040000000003</v>
      </c>
    </row>
    <row r="524" spans="1:21" ht="24" x14ac:dyDescent="0.25">
      <c r="A524" s="3">
        <v>914</v>
      </c>
      <c r="B524" s="3" t="s">
        <v>7</v>
      </c>
      <c r="C524" s="4" t="s">
        <v>1063</v>
      </c>
      <c r="D524" s="13" t="s">
        <v>1064</v>
      </c>
      <c r="E524" s="5">
        <v>2012</v>
      </c>
      <c r="F524" s="4" t="s">
        <v>10</v>
      </c>
      <c r="G524" s="4" t="s">
        <v>11</v>
      </c>
      <c r="H524" s="6" t="s">
        <v>12</v>
      </c>
      <c r="I524" s="4" t="s">
        <v>13</v>
      </c>
      <c r="J524" s="16">
        <v>21</v>
      </c>
      <c r="K524" s="7">
        <v>525.68285714285719</v>
      </c>
      <c r="L524" s="7">
        <v>11039.34</v>
      </c>
      <c r="M524" s="2">
        <v>77</v>
      </c>
      <c r="N524" s="2">
        <f t="shared" si="92"/>
        <v>1617</v>
      </c>
      <c r="O524" s="2">
        <f t="shared" si="93"/>
        <v>92.399999999999991</v>
      </c>
      <c r="P524" s="2">
        <f t="shared" si="94"/>
        <v>1940.3999999999999</v>
      </c>
      <c r="Q524" s="2">
        <f t="shared" si="95"/>
        <v>78.539999999999992</v>
      </c>
      <c r="R524" s="26">
        <f t="shared" si="96"/>
        <v>1649.34</v>
      </c>
      <c r="S524" s="27">
        <f t="shared" si="89"/>
        <v>66.758999999999986</v>
      </c>
      <c r="T524" s="27">
        <f t="shared" si="90"/>
        <v>1401.9389999999999</v>
      </c>
      <c r="U524" s="20">
        <f t="shared" si="91"/>
        <v>140.19389999999999</v>
      </c>
    </row>
    <row r="525" spans="1:21" ht="24" x14ac:dyDescent="0.25">
      <c r="A525" s="3">
        <v>915</v>
      </c>
      <c r="B525" s="3" t="s">
        <v>7</v>
      </c>
      <c r="C525" s="4" t="s">
        <v>1065</v>
      </c>
      <c r="D525" s="13" t="s">
        <v>1066</v>
      </c>
      <c r="E525" s="5">
        <v>2014</v>
      </c>
      <c r="F525" s="4" t="s">
        <v>10</v>
      </c>
      <c r="G525" s="4" t="s">
        <v>11</v>
      </c>
      <c r="H525" s="6" t="s">
        <v>12</v>
      </c>
      <c r="I525" s="4" t="s">
        <v>1067</v>
      </c>
      <c r="J525" s="16">
        <v>72</v>
      </c>
      <c r="K525" s="7">
        <v>1096.9686111111112</v>
      </c>
      <c r="L525" s="7">
        <v>78981.740000000005</v>
      </c>
      <c r="M525" s="2">
        <v>310</v>
      </c>
      <c r="N525" s="2">
        <f t="shared" si="92"/>
        <v>22320</v>
      </c>
      <c r="O525" s="2">
        <f t="shared" si="93"/>
        <v>372</v>
      </c>
      <c r="P525" s="2">
        <f t="shared" si="94"/>
        <v>26784</v>
      </c>
      <c r="Q525" s="2">
        <f t="shared" si="95"/>
        <v>316.2</v>
      </c>
      <c r="R525" s="26">
        <f t="shared" si="96"/>
        <v>22766.399999999998</v>
      </c>
      <c r="S525" s="27">
        <f t="shared" si="89"/>
        <v>268.77</v>
      </c>
      <c r="T525" s="27">
        <f t="shared" si="90"/>
        <v>19351.439999999999</v>
      </c>
      <c r="U525" s="20">
        <f t="shared" si="91"/>
        <v>1935.144</v>
      </c>
    </row>
    <row r="526" spans="1:21" ht="24" x14ac:dyDescent="0.25">
      <c r="A526" s="3">
        <v>916</v>
      </c>
      <c r="B526" s="3" t="s">
        <v>7</v>
      </c>
      <c r="C526" s="4" t="s">
        <v>1068</v>
      </c>
      <c r="D526" s="13" t="s">
        <v>1069</v>
      </c>
      <c r="E526" s="5">
        <v>2014</v>
      </c>
      <c r="F526" s="4" t="s">
        <v>10</v>
      </c>
      <c r="G526" s="4" t="s">
        <v>11</v>
      </c>
      <c r="H526" s="6" t="s">
        <v>12</v>
      </c>
      <c r="I526" s="4" t="s">
        <v>1067</v>
      </c>
      <c r="J526" s="16">
        <v>59</v>
      </c>
      <c r="K526" s="7">
        <v>617.04203389830514</v>
      </c>
      <c r="L526" s="7">
        <v>36405.480000000003</v>
      </c>
      <c r="M526" s="2">
        <v>174</v>
      </c>
      <c r="N526" s="2">
        <f t="shared" si="92"/>
        <v>10266</v>
      </c>
      <c r="O526" s="2">
        <f t="shared" si="93"/>
        <v>208.79999999999998</v>
      </c>
      <c r="P526" s="2">
        <f t="shared" si="94"/>
        <v>12319.199999999999</v>
      </c>
      <c r="Q526" s="2">
        <f t="shared" si="95"/>
        <v>177.47999999999996</v>
      </c>
      <c r="R526" s="26">
        <f t="shared" si="96"/>
        <v>10471.32</v>
      </c>
      <c r="S526" s="27">
        <f t="shared" si="89"/>
        <v>150.85799999999998</v>
      </c>
      <c r="T526" s="27">
        <f t="shared" si="90"/>
        <v>8900.6219999999994</v>
      </c>
      <c r="U526" s="20">
        <f t="shared" si="91"/>
        <v>890.06219999999996</v>
      </c>
    </row>
    <row r="527" spans="1:21" ht="24" x14ac:dyDescent="0.25">
      <c r="A527" s="3">
        <v>917</v>
      </c>
      <c r="B527" s="3" t="s">
        <v>7</v>
      </c>
      <c r="C527" s="4" t="s">
        <v>1070</v>
      </c>
      <c r="D527" s="13" t="s">
        <v>1071</v>
      </c>
      <c r="E527" s="5">
        <v>2014</v>
      </c>
      <c r="F527" s="4" t="s">
        <v>10</v>
      </c>
      <c r="G527" s="4" t="s">
        <v>11</v>
      </c>
      <c r="H527" s="6" t="s">
        <v>12</v>
      </c>
      <c r="I527" s="4" t="s">
        <v>1067</v>
      </c>
      <c r="J527" s="16">
        <v>47</v>
      </c>
      <c r="K527" s="7">
        <v>955.94319148936177</v>
      </c>
      <c r="L527" s="7">
        <v>44929.33</v>
      </c>
      <c r="M527" s="2">
        <v>270</v>
      </c>
      <c r="N527" s="2">
        <f t="shared" si="92"/>
        <v>12690</v>
      </c>
      <c r="O527" s="2">
        <f t="shared" si="93"/>
        <v>324</v>
      </c>
      <c r="P527" s="2">
        <f t="shared" si="94"/>
        <v>15228</v>
      </c>
      <c r="Q527" s="2">
        <f t="shared" si="95"/>
        <v>275.40000000000003</v>
      </c>
      <c r="R527" s="26">
        <f t="shared" si="96"/>
        <v>12943.8</v>
      </c>
      <c r="S527" s="27">
        <f t="shared" si="89"/>
        <v>234.09000000000003</v>
      </c>
      <c r="T527" s="27">
        <f t="shared" si="90"/>
        <v>11002.23</v>
      </c>
      <c r="U527" s="20">
        <f t="shared" si="91"/>
        <v>1100.223</v>
      </c>
    </row>
    <row r="528" spans="1:21" ht="24" x14ac:dyDescent="0.25">
      <c r="A528" s="3">
        <v>919</v>
      </c>
      <c r="B528" s="3" t="s">
        <v>7</v>
      </c>
      <c r="C528" s="4" t="s">
        <v>1072</v>
      </c>
      <c r="D528" s="13" t="s">
        <v>1073</v>
      </c>
      <c r="E528" s="5">
        <v>2012</v>
      </c>
      <c r="F528" s="4" t="s">
        <v>10</v>
      </c>
      <c r="G528" s="4" t="s">
        <v>11</v>
      </c>
      <c r="H528" s="6" t="s">
        <v>12</v>
      </c>
      <c r="I528" s="4" t="s">
        <v>13</v>
      </c>
      <c r="J528" s="16">
        <v>1</v>
      </c>
      <c r="K528" s="7">
        <v>131863.15</v>
      </c>
      <c r="L528" s="7">
        <v>131863.15</v>
      </c>
      <c r="M528" s="2">
        <v>19382</v>
      </c>
      <c r="N528" s="2">
        <f t="shared" si="92"/>
        <v>19382</v>
      </c>
      <c r="O528" s="2">
        <f t="shared" si="93"/>
        <v>23258.399999999998</v>
      </c>
      <c r="P528" s="2">
        <f t="shared" si="94"/>
        <v>23258.399999999998</v>
      </c>
      <c r="Q528" s="2">
        <f t="shared" si="95"/>
        <v>19769.64</v>
      </c>
      <c r="R528" s="26">
        <f t="shared" si="96"/>
        <v>19769.64</v>
      </c>
      <c r="S528" s="27">
        <f t="shared" si="89"/>
        <v>16804.194</v>
      </c>
      <c r="T528" s="27">
        <f t="shared" si="90"/>
        <v>16804.194</v>
      </c>
      <c r="U528" s="20">
        <f t="shared" si="91"/>
        <v>1680.4193999999998</v>
      </c>
    </row>
    <row r="529" spans="1:21" ht="36" x14ac:dyDescent="0.25">
      <c r="A529" s="3">
        <v>921</v>
      </c>
      <c r="B529" s="3" t="s">
        <v>7</v>
      </c>
      <c r="C529" s="4" t="s">
        <v>1074</v>
      </c>
      <c r="D529" s="13" t="s">
        <v>1075</v>
      </c>
      <c r="E529" s="5">
        <v>2014</v>
      </c>
      <c r="F529" s="4" t="s">
        <v>10</v>
      </c>
      <c r="G529" s="4" t="s">
        <v>11</v>
      </c>
      <c r="H529" s="6" t="s">
        <v>12</v>
      </c>
      <c r="I529" s="4" t="s">
        <v>13</v>
      </c>
      <c r="J529" s="16">
        <v>1</v>
      </c>
      <c r="K529" s="7">
        <v>14701.3</v>
      </c>
      <c r="L529" s="7">
        <v>14701.3</v>
      </c>
      <c r="M529" s="2">
        <v>4157</v>
      </c>
      <c r="N529" s="2">
        <f t="shared" si="92"/>
        <v>4157</v>
      </c>
      <c r="O529" s="2">
        <f t="shared" si="93"/>
        <v>4988.3999999999996</v>
      </c>
      <c r="P529" s="2">
        <f t="shared" si="94"/>
        <v>4988.3999999999996</v>
      </c>
      <c r="Q529" s="2">
        <f t="shared" si="95"/>
        <v>4240.1399999999994</v>
      </c>
      <c r="R529" s="26">
        <f t="shared" si="96"/>
        <v>4240.1399999999994</v>
      </c>
      <c r="S529" s="27">
        <f t="shared" si="89"/>
        <v>3604.1189999999997</v>
      </c>
      <c r="T529" s="27">
        <f t="shared" si="90"/>
        <v>3604.1189999999997</v>
      </c>
      <c r="U529" s="20">
        <f t="shared" si="91"/>
        <v>360.4119</v>
      </c>
    </row>
    <row r="530" spans="1:21" ht="24" x14ac:dyDescent="0.25">
      <c r="A530" s="3">
        <v>922</v>
      </c>
      <c r="B530" s="3" t="s">
        <v>7</v>
      </c>
      <c r="C530" s="4" t="s">
        <v>1076</v>
      </c>
      <c r="D530" s="13" t="s">
        <v>1077</v>
      </c>
      <c r="E530" s="5">
        <v>2014</v>
      </c>
      <c r="F530" s="4" t="s">
        <v>10</v>
      </c>
      <c r="G530" s="4" t="s">
        <v>11</v>
      </c>
      <c r="H530" s="6" t="s">
        <v>12</v>
      </c>
      <c r="I530" s="4" t="s">
        <v>13</v>
      </c>
      <c r="J530" s="16">
        <v>200</v>
      </c>
      <c r="K530" s="7">
        <v>319.34134999999998</v>
      </c>
      <c r="L530" s="7">
        <v>63868.27</v>
      </c>
      <c r="M530" s="2">
        <v>90</v>
      </c>
      <c r="N530" s="2">
        <f t="shared" si="92"/>
        <v>18000</v>
      </c>
      <c r="O530" s="2">
        <f t="shared" si="93"/>
        <v>108</v>
      </c>
      <c r="P530" s="2">
        <f t="shared" si="94"/>
        <v>21600</v>
      </c>
      <c r="Q530" s="2">
        <f t="shared" si="95"/>
        <v>91.800000000000011</v>
      </c>
      <c r="R530" s="26">
        <f t="shared" si="96"/>
        <v>18360</v>
      </c>
      <c r="S530" s="27">
        <f t="shared" si="89"/>
        <v>78.030000000000015</v>
      </c>
      <c r="T530" s="27">
        <f t="shared" si="90"/>
        <v>15606</v>
      </c>
      <c r="U530" s="20">
        <f t="shared" si="91"/>
        <v>1560.6</v>
      </c>
    </row>
    <row r="531" spans="1:21" ht="24" x14ac:dyDescent="0.25">
      <c r="A531" s="3">
        <v>926</v>
      </c>
      <c r="B531" s="3" t="s">
        <v>1080</v>
      </c>
      <c r="C531" s="4" t="s">
        <v>1082</v>
      </c>
      <c r="D531" s="4" t="s">
        <v>1083</v>
      </c>
      <c r="E531" s="5">
        <v>2009</v>
      </c>
      <c r="F531" s="4"/>
      <c r="G531" s="4" t="s">
        <v>11</v>
      </c>
      <c r="H531" s="6" t="s">
        <v>12</v>
      </c>
      <c r="I531" s="4" t="s">
        <v>1081</v>
      </c>
      <c r="J531" s="16">
        <v>1</v>
      </c>
      <c r="K531" s="7">
        <v>23860</v>
      </c>
      <c r="L531" s="7">
        <v>23860</v>
      </c>
      <c r="M531" s="2">
        <v>4000</v>
      </c>
      <c r="N531" s="2">
        <f t="shared" si="92"/>
        <v>4000</v>
      </c>
      <c r="O531" s="2">
        <f t="shared" si="93"/>
        <v>4800</v>
      </c>
      <c r="P531" s="2">
        <f t="shared" si="94"/>
        <v>4800</v>
      </c>
      <c r="Q531" s="2">
        <f t="shared" ref="Q531:Q532" si="97">M531*1.2</f>
        <v>4800</v>
      </c>
      <c r="R531" s="26">
        <f t="shared" ref="R531:R533" si="98">N531*1.2</f>
        <v>4800</v>
      </c>
      <c r="S531" s="27">
        <f t="shared" si="89"/>
        <v>4080</v>
      </c>
      <c r="T531" s="27">
        <f t="shared" si="90"/>
        <v>4080</v>
      </c>
      <c r="U531" s="20">
        <f t="shared" si="91"/>
        <v>408</v>
      </c>
    </row>
    <row r="532" spans="1:21" ht="36" x14ac:dyDescent="0.25">
      <c r="A532" s="3">
        <v>932</v>
      </c>
      <c r="B532" s="3" t="s">
        <v>1080</v>
      </c>
      <c r="C532" s="4" t="s">
        <v>1084</v>
      </c>
      <c r="D532" s="4" t="s">
        <v>1085</v>
      </c>
      <c r="E532" s="5" t="s">
        <v>1086</v>
      </c>
      <c r="F532" s="4"/>
      <c r="G532" s="4" t="s">
        <v>11</v>
      </c>
      <c r="H532" s="6" t="s">
        <v>12</v>
      </c>
      <c r="I532" s="4" t="s">
        <v>1081</v>
      </c>
      <c r="J532" s="16">
        <v>1</v>
      </c>
      <c r="K532" s="7">
        <v>1387772</v>
      </c>
      <c r="L532" s="7">
        <v>1387772</v>
      </c>
      <c r="M532" s="2">
        <v>448000</v>
      </c>
      <c r="N532" s="2">
        <f t="shared" si="92"/>
        <v>448000</v>
      </c>
      <c r="O532" s="2">
        <f t="shared" si="93"/>
        <v>537600</v>
      </c>
      <c r="P532" s="2">
        <f t="shared" si="94"/>
        <v>537600</v>
      </c>
      <c r="Q532" s="2">
        <f t="shared" si="97"/>
        <v>537600</v>
      </c>
      <c r="R532" s="26">
        <f t="shared" si="98"/>
        <v>537600</v>
      </c>
      <c r="S532" s="27">
        <f t="shared" si="89"/>
        <v>456960</v>
      </c>
      <c r="T532" s="27">
        <f t="shared" si="90"/>
        <v>456960</v>
      </c>
      <c r="U532" s="20">
        <f t="shared" si="91"/>
        <v>45696</v>
      </c>
    </row>
    <row r="533" spans="1:21" ht="36" x14ac:dyDescent="0.25">
      <c r="A533" s="3">
        <v>933</v>
      </c>
      <c r="B533" s="3" t="s">
        <v>1080</v>
      </c>
      <c r="C533" s="4" t="s">
        <v>1087</v>
      </c>
      <c r="D533" s="4" t="s">
        <v>1088</v>
      </c>
      <c r="E533" s="5" t="s">
        <v>1086</v>
      </c>
      <c r="F533" s="4"/>
      <c r="G533" s="4" t="s">
        <v>11</v>
      </c>
      <c r="H533" s="6" t="s">
        <v>12</v>
      </c>
      <c r="I533" s="4" t="s">
        <v>1081</v>
      </c>
      <c r="J533" s="16">
        <v>1</v>
      </c>
      <c r="K533" s="7">
        <v>5748294</v>
      </c>
      <c r="L533" s="7">
        <v>5748294</v>
      </c>
      <c r="M533" s="2">
        <v>1857000</v>
      </c>
      <c r="N533" s="2">
        <f t="shared" si="92"/>
        <v>1857000</v>
      </c>
      <c r="O533" s="2">
        <f t="shared" si="93"/>
        <v>2228400</v>
      </c>
      <c r="P533" s="2">
        <f t="shared" si="94"/>
        <v>2228400</v>
      </c>
      <c r="Q533" s="2">
        <f>M533*1.2</f>
        <v>2228400</v>
      </c>
      <c r="R533" s="2">
        <f t="shared" si="98"/>
        <v>2228400</v>
      </c>
      <c r="S533" s="27">
        <f t="shared" si="89"/>
        <v>1894140</v>
      </c>
      <c r="T533" s="27">
        <f t="shared" si="90"/>
        <v>1894140</v>
      </c>
      <c r="U533" s="20">
        <f t="shared" si="91"/>
        <v>189414</v>
      </c>
    </row>
    <row r="534" spans="1:21" s="22" customFormat="1" x14ac:dyDescent="0.25">
      <c r="C534" s="23"/>
      <c r="J534" s="23"/>
      <c r="M534" s="23"/>
      <c r="N534" s="23"/>
      <c r="O534" s="23"/>
      <c r="P534" s="23"/>
      <c r="Q534" s="23"/>
      <c r="R534" s="24"/>
      <c r="S534" s="28"/>
      <c r="T534" s="28"/>
      <c r="U534" s="24"/>
    </row>
    <row r="535" spans="1:21" s="22" customFormat="1" x14ac:dyDescent="0.25">
      <c r="C535" s="23"/>
      <c r="J535" s="23"/>
      <c r="M535" s="23"/>
      <c r="N535" s="23"/>
      <c r="O535" s="23"/>
      <c r="P535" s="23"/>
      <c r="Q535" s="23"/>
      <c r="R535" s="24"/>
      <c r="S535" s="28"/>
      <c r="T535" s="28"/>
      <c r="U535" s="24"/>
    </row>
    <row r="536" spans="1:21" s="22" customFormat="1" x14ac:dyDescent="0.25">
      <c r="C536" s="23"/>
      <c r="J536" s="23"/>
      <c r="M536" s="23"/>
      <c r="N536" s="23"/>
      <c r="O536" s="23"/>
      <c r="P536" s="23"/>
      <c r="Q536" s="23"/>
      <c r="R536" s="23"/>
      <c r="S536" s="28"/>
      <c r="T536" s="28"/>
      <c r="U536" s="24"/>
    </row>
    <row r="537" spans="1:21" s="22" customFormat="1" x14ac:dyDescent="0.25">
      <c r="C537" s="23"/>
      <c r="J537" s="23"/>
      <c r="M537" s="23"/>
      <c r="N537" s="23"/>
      <c r="O537" s="23"/>
      <c r="P537" s="23"/>
      <c r="Q537" s="23"/>
      <c r="R537" s="23"/>
      <c r="S537" s="28"/>
      <c r="T537" s="28"/>
      <c r="U537" s="24"/>
    </row>
    <row r="538" spans="1:21" s="22" customFormat="1" x14ac:dyDescent="0.25">
      <c r="C538" s="23"/>
      <c r="J538" s="23"/>
      <c r="M538" s="23"/>
      <c r="N538" s="23"/>
      <c r="O538" s="23"/>
      <c r="P538" s="23"/>
      <c r="Q538" s="23"/>
      <c r="R538" s="23"/>
      <c r="S538" s="28"/>
      <c r="T538" s="28"/>
      <c r="U538" s="24"/>
    </row>
    <row r="539" spans="1:21" s="22" customFormat="1" x14ac:dyDescent="0.25">
      <c r="C539" s="23"/>
      <c r="J539" s="23"/>
      <c r="M539" s="23"/>
      <c r="N539" s="23"/>
      <c r="O539" s="23"/>
      <c r="P539" s="23"/>
      <c r="Q539" s="23"/>
      <c r="R539" s="23"/>
      <c r="S539" s="28"/>
      <c r="T539" s="28"/>
      <c r="U539" s="24"/>
    </row>
    <row r="540" spans="1:21" s="22" customFormat="1" x14ac:dyDescent="0.25">
      <c r="C540" s="23"/>
      <c r="J540" s="23"/>
      <c r="M540" s="23"/>
      <c r="N540" s="23"/>
      <c r="O540" s="23"/>
      <c r="P540" s="23"/>
      <c r="Q540" s="23"/>
      <c r="R540" s="23"/>
      <c r="S540" s="28"/>
      <c r="T540" s="28"/>
      <c r="U540" s="24"/>
    </row>
    <row r="541" spans="1:21" s="22" customFormat="1" x14ac:dyDescent="0.25">
      <c r="C541" s="23"/>
      <c r="J541" s="23"/>
      <c r="M541" s="23"/>
      <c r="N541" s="23"/>
      <c r="O541" s="23"/>
      <c r="P541" s="23"/>
      <c r="Q541" s="23"/>
      <c r="R541" s="23"/>
      <c r="S541" s="28"/>
      <c r="T541" s="28"/>
      <c r="U541" s="24"/>
    </row>
    <row r="542" spans="1:21" s="22" customFormat="1" x14ac:dyDescent="0.25">
      <c r="C542" s="23"/>
      <c r="J542" s="23"/>
      <c r="M542" s="23"/>
      <c r="N542" s="23"/>
      <c r="O542" s="23"/>
      <c r="P542" s="23"/>
      <c r="Q542" s="23"/>
      <c r="R542" s="23"/>
      <c r="S542" s="28"/>
      <c r="T542" s="28"/>
      <c r="U542" s="24"/>
    </row>
    <row r="543" spans="1:21" s="22" customFormat="1" x14ac:dyDescent="0.25">
      <c r="C543" s="23"/>
      <c r="J543" s="23"/>
      <c r="M543" s="23"/>
      <c r="N543" s="23"/>
      <c r="O543" s="23"/>
      <c r="P543" s="23"/>
      <c r="Q543" s="23"/>
      <c r="R543" s="23"/>
      <c r="S543" s="28"/>
      <c r="T543" s="28"/>
      <c r="U543" s="24"/>
    </row>
    <row r="544" spans="1:21" s="22" customFormat="1" x14ac:dyDescent="0.25">
      <c r="C544" s="23"/>
      <c r="J544" s="23"/>
      <c r="M544" s="23"/>
      <c r="N544" s="23"/>
      <c r="O544" s="23"/>
      <c r="P544" s="23"/>
      <c r="Q544" s="23"/>
      <c r="R544" s="23"/>
      <c r="S544" s="28"/>
      <c r="T544" s="28"/>
      <c r="U544" s="24"/>
    </row>
    <row r="545" spans="3:21" s="22" customFormat="1" x14ac:dyDescent="0.25">
      <c r="C545" s="23"/>
      <c r="J545" s="23"/>
      <c r="M545" s="23"/>
      <c r="N545" s="23"/>
      <c r="O545" s="23"/>
      <c r="P545" s="23"/>
      <c r="Q545" s="23"/>
      <c r="R545" s="23"/>
      <c r="S545" s="28"/>
      <c r="T545" s="28"/>
      <c r="U545" s="24"/>
    </row>
    <row r="546" spans="3:21" s="22" customFormat="1" x14ac:dyDescent="0.25">
      <c r="C546" s="23"/>
      <c r="J546" s="23"/>
      <c r="M546" s="23"/>
      <c r="N546" s="23"/>
      <c r="O546" s="23"/>
      <c r="P546" s="23"/>
      <c r="Q546" s="23"/>
      <c r="R546" s="23"/>
      <c r="S546" s="28"/>
      <c r="T546" s="28"/>
      <c r="U546" s="24"/>
    </row>
    <row r="547" spans="3:21" s="22" customFormat="1" x14ac:dyDescent="0.25">
      <c r="C547" s="23"/>
      <c r="J547" s="23"/>
      <c r="M547" s="23"/>
      <c r="N547" s="23"/>
      <c r="O547" s="23"/>
      <c r="P547" s="23"/>
      <c r="Q547" s="23"/>
      <c r="R547" s="23"/>
      <c r="S547" s="28"/>
      <c r="T547" s="28"/>
      <c r="U547" s="24"/>
    </row>
    <row r="548" spans="3:21" s="22" customFormat="1" x14ac:dyDescent="0.25">
      <c r="C548" s="23"/>
      <c r="J548" s="23"/>
      <c r="M548" s="23"/>
      <c r="N548" s="23"/>
      <c r="O548" s="23"/>
      <c r="P548" s="23"/>
      <c r="Q548" s="23"/>
      <c r="R548" s="23"/>
      <c r="S548" s="28"/>
      <c r="T548" s="28"/>
      <c r="U548" s="24"/>
    </row>
    <row r="549" spans="3:21" s="22" customFormat="1" x14ac:dyDescent="0.25">
      <c r="C549" s="23"/>
      <c r="J549" s="23"/>
      <c r="M549" s="23"/>
      <c r="N549" s="23"/>
      <c r="O549" s="23"/>
      <c r="P549" s="23"/>
      <c r="Q549" s="23"/>
      <c r="R549" s="23"/>
      <c r="S549" s="28"/>
      <c r="T549" s="28"/>
      <c r="U549" s="24"/>
    </row>
    <row r="550" spans="3:21" s="22" customFormat="1" x14ac:dyDescent="0.25">
      <c r="C550" s="23"/>
      <c r="J550" s="23"/>
      <c r="M550" s="23"/>
      <c r="N550" s="23"/>
      <c r="O550" s="23"/>
      <c r="P550" s="23"/>
      <c r="Q550" s="23"/>
      <c r="R550" s="23"/>
      <c r="S550" s="28"/>
      <c r="T550" s="28"/>
      <c r="U550" s="24"/>
    </row>
    <row r="551" spans="3:21" s="22" customFormat="1" x14ac:dyDescent="0.25">
      <c r="C551" s="23"/>
      <c r="J551" s="23"/>
      <c r="M551" s="23"/>
      <c r="N551" s="23"/>
      <c r="O551" s="23"/>
      <c r="P551" s="23"/>
      <c r="Q551" s="23"/>
      <c r="R551" s="23"/>
      <c r="S551" s="28"/>
      <c r="T551" s="28"/>
      <c r="U551" s="24"/>
    </row>
    <row r="552" spans="3:21" s="22" customFormat="1" x14ac:dyDescent="0.25">
      <c r="C552" s="23"/>
      <c r="J552" s="23"/>
      <c r="M552" s="23"/>
      <c r="N552" s="23"/>
      <c r="O552" s="23"/>
      <c r="P552" s="23"/>
      <c r="Q552" s="23"/>
      <c r="R552" s="23"/>
      <c r="S552" s="28"/>
      <c r="T552" s="28"/>
      <c r="U552" s="24"/>
    </row>
    <row r="553" spans="3:21" s="22" customFormat="1" x14ac:dyDescent="0.25">
      <c r="C553" s="23"/>
      <c r="J553" s="23"/>
      <c r="M553" s="23"/>
      <c r="N553" s="23"/>
      <c r="O553" s="23"/>
      <c r="P553" s="23"/>
      <c r="Q553" s="23"/>
      <c r="R553" s="23"/>
      <c r="S553" s="28"/>
      <c r="T553" s="28"/>
      <c r="U553" s="24"/>
    </row>
    <row r="554" spans="3:21" s="22" customFormat="1" x14ac:dyDescent="0.25">
      <c r="C554" s="23"/>
      <c r="J554" s="23"/>
      <c r="M554" s="23"/>
      <c r="N554" s="23"/>
      <c r="O554" s="23"/>
      <c r="P554" s="23"/>
      <c r="Q554" s="23"/>
      <c r="R554" s="23"/>
      <c r="S554" s="28"/>
      <c r="T554" s="28"/>
      <c r="U554" s="24"/>
    </row>
    <row r="555" spans="3:21" s="22" customFormat="1" x14ac:dyDescent="0.25">
      <c r="C555" s="23"/>
      <c r="J555" s="23"/>
      <c r="M555" s="23"/>
      <c r="N555" s="23"/>
      <c r="O555" s="23"/>
      <c r="P555" s="23"/>
      <c r="Q555" s="23"/>
      <c r="R555" s="23"/>
      <c r="S555" s="28"/>
      <c r="T555" s="28"/>
      <c r="U555" s="24"/>
    </row>
    <row r="556" spans="3:21" s="22" customFormat="1" x14ac:dyDescent="0.25">
      <c r="C556" s="23"/>
      <c r="J556" s="23"/>
      <c r="M556" s="23"/>
      <c r="N556" s="23"/>
      <c r="O556" s="23"/>
      <c r="P556" s="23"/>
      <c r="Q556" s="23"/>
      <c r="R556" s="23"/>
      <c r="S556" s="28"/>
      <c r="T556" s="28"/>
      <c r="U556" s="24"/>
    </row>
    <row r="557" spans="3:21" s="22" customFormat="1" x14ac:dyDescent="0.25">
      <c r="C557" s="23"/>
      <c r="J557" s="23"/>
      <c r="M557" s="23"/>
      <c r="N557" s="23"/>
      <c r="O557" s="23"/>
      <c r="P557" s="23"/>
      <c r="Q557" s="23"/>
      <c r="R557" s="23"/>
      <c r="S557" s="28"/>
      <c r="T557" s="28"/>
      <c r="U557" s="24"/>
    </row>
    <row r="558" spans="3:21" s="22" customFormat="1" x14ac:dyDescent="0.25">
      <c r="C558" s="23"/>
      <c r="J558" s="23"/>
      <c r="M558" s="23"/>
      <c r="N558" s="23"/>
      <c r="O558" s="23"/>
      <c r="P558" s="23"/>
      <c r="Q558" s="23"/>
      <c r="R558" s="23"/>
      <c r="S558" s="28"/>
      <c r="T558" s="28"/>
      <c r="U558" s="24"/>
    </row>
    <row r="559" spans="3:21" s="22" customFormat="1" x14ac:dyDescent="0.25">
      <c r="C559" s="23"/>
      <c r="J559" s="23"/>
      <c r="M559" s="23"/>
      <c r="N559" s="23"/>
      <c r="O559" s="23"/>
      <c r="P559" s="23"/>
      <c r="Q559" s="23"/>
      <c r="R559" s="23"/>
      <c r="S559" s="28"/>
      <c r="T559" s="28"/>
      <c r="U559" s="24"/>
    </row>
    <row r="560" spans="3:21" s="22" customFormat="1" x14ac:dyDescent="0.25">
      <c r="C560" s="23"/>
      <c r="J560" s="23"/>
      <c r="M560" s="23"/>
      <c r="N560" s="23"/>
      <c r="O560" s="23"/>
      <c r="P560" s="23"/>
      <c r="Q560" s="23"/>
      <c r="R560" s="23"/>
      <c r="S560" s="28"/>
      <c r="T560" s="28"/>
      <c r="U560" s="24"/>
    </row>
    <row r="561" spans="3:21" s="22" customFormat="1" x14ac:dyDescent="0.25">
      <c r="C561" s="23"/>
      <c r="J561" s="23"/>
      <c r="M561" s="23"/>
      <c r="N561" s="23"/>
      <c r="O561" s="23"/>
      <c r="P561" s="23"/>
      <c r="Q561" s="23"/>
      <c r="R561" s="23"/>
      <c r="S561" s="28"/>
      <c r="T561" s="28"/>
      <c r="U561" s="24"/>
    </row>
    <row r="562" spans="3:21" s="22" customFormat="1" x14ac:dyDescent="0.25">
      <c r="C562" s="23"/>
      <c r="J562" s="23"/>
      <c r="M562" s="23"/>
      <c r="N562" s="23"/>
      <c r="O562" s="23"/>
      <c r="P562" s="23"/>
      <c r="Q562" s="23"/>
      <c r="R562" s="23"/>
      <c r="S562" s="28"/>
      <c r="T562" s="28"/>
      <c r="U562" s="24"/>
    </row>
    <row r="563" spans="3:21" s="22" customFormat="1" x14ac:dyDescent="0.25">
      <c r="C563" s="23"/>
      <c r="J563" s="23"/>
      <c r="M563" s="23"/>
      <c r="N563" s="23"/>
      <c r="O563" s="23"/>
      <c r="P563" s="23"/>
      <c r="Q563" s="23"/>
      <c r="R563" s="23"/>
      <c r="S563" s="28"/>
      <c r="T563" s="28"/>
      <c r="U563" s="24"/>
    </row>
    <row r="564" spans="3:21" s="22" customFormat="1" x14ac:dyDescent="0.25">
      <c r="C564" s="23"/>
      <c r="J564" s="23"/>
      <c r="M564" s="23"/>
      <c r="N564" s="23"/>
      <c r="O564" s="23"/>
      <c r="P564" s="23"/>
      <c r="Q564" s="23"/>
      <c r="R564" s="23"/>
      <c r="S564" s="28"/>
      <c r="T564" s="28"/>
      <c r="U564" s="24"/>
    </row>
    <row r="565" spans="3:21" s="22" customFormat="1" x14ac:dyDescent="0.25">
      <c r="C565" s="23"/>
      <c r="J565" s="23"/>
      <c r="M565" s="23"/>
      <c r="N565" s="23"/>
      <c r="O565" s="23"/>
      <c r="P565" s="23"/>
      <c r="Q565" s="23"/>
      <c r="R565" s="23"/>
      <c r="S565" s="28"/>
      <c r="T565" s="28"/>
      <c r="U565" s="24"/>
    </row>
    <row r="566" spans="3:21" s="22" customFormat="1" x14ac:dyDescent="0.25">
      <c r="C566" s="23"/>
      <c r="J566" s="23"/>
      <c r="M566" s="23"/>
      <c r="N566" s="23"/>
      <c r="O566" s="23"/>
      <c r="P566" s="23"/>
      <c r="Q566" s="23"/>
      <c r="R566" s="23"/>
      <c r="S566" s="28"/>
      <c r="T566" s="28"/>
      <c r="U566" s="24"/>
    </row>
    <row r="567" spans="3:21" s="22" customFormat="1" x14ac:dyDescent="0.25">
      <c r="C567" s="23"/>
      <c r="J567" s="23"/>
      <c r="M567" s="23"/>
      <c r="N567" s="23"/>
      <c r="O567" s="23"/>
      <c r="P567" s="23"/>
      <c r="Q567" s="23"/>
      <c r="R567" s="23"/>
      <c r="S567" s="28"/>
      <c r="T567" s="28"/>
      <c r="U567" s="24"/>
    </row>
    <row r="568" spans="3:21" s="22" customFormat="1" x14ac:dyDescent="0.25">
      <c r="C568" s="23"/>
      <c r="J568" s="23"/>
      <c r="M568" s="23"/>
      <c r="N568" s="23"/>
      <c r="O568" s="23"/>
      <c r="P568" s="23"/>
      <c r="Q568" s="23"/>
      <c r="R568" s="23"/>
      <c r="S568" s="28"/>
      <c r="T568" s="28"/>
      <c r="U568" s="24"/>
    </row>
    <row r="569" spans="3:21" s="22" customFormat="1" x14ac:dyDescent="0.25">
      <c r="C569" s="23"/>
      <c r="J569" s="23"/>
      <c r="M569" s="23"/>
      <c r="N569" s="23"/>
      <c r="O569" s="23"/>
      <c r="P569" s="23"/>
      <c r="Q569" s="23"/>
      <c r="R569" s="23"/>
      <c r="S569" s="28"/>
      <c r="T569" s="28"/>
      <c r="U569" s="24"/>
    </row>
    <row r="570" spans="3:21" s="22" customFormat="1" x14ac:dyDescent="0.25">
      <c r="C570" s="23"/>
      <c r="J570" s="23"/>
      <c r="M570" s="23"/>
      <c r="N570" s="23"/>
      <c r="O570" s="23"/>
      <c r="P570" s="23"/>
      <c r="Q570" s="23"/>
      <c r="R570" s="23"/>
      <c r="S570" s="28"/>
      <c r="T570" s="28"/>
      <c r="U570" s="24"/>
    </row>
    <row r="571" spans="3:21" s="22" customFormat="1" x14ac:dyDescent="0.25">
      <c r="C571" s="23"/>
      <c r="J571" s="23"/>
      <c r="M571" s="23"/>
      <c r="N571" s="23"/>
      <c r="O571" s="23"/>
      <c r="P571" s="23"/>
      <c r="Q571" s="23"/>
      <c r="R571" s="23"/>
      <c r="S571" s="28"/>
      <c r="T571" s="28"/>
      <c r="U571" s="24"/>
    </row>
    <row r="572" spans="3:21" s="22" customFormat="1" x14ac:dyDescent="0.25">
      <c r="C572" s="23"/>
      <c r="J572" s="23"/>
      <c r="M572" s="23"/>
      <c r="N572" s="23"/>
      <c r="O572" s="23"/>
      <c r="P572" s="23"/>
      <c r="Q572" s="23"/>
      <c r="R572" s="23"/>
      <c r="S572" s="28"/>
      <c r="T572" s="28"/>
      <c r="U572" s="24"/>
    </row>
    <row r="573" spans="3:21" s="22" customFormat="1" x14ac:dyDescent="0.25">
      <c r="C573" s="23"/>
      <c r="J573" s="23"/>
      <c r="M573" s="23"/>
      <c r="N573" s="23"/>
      <c r="O573" s="23"/>
      <c r="P573" s="23"/>
      <c r="Q573" s="23"/>
      <c r="R573" s="23"/>
      <c r="S573" s="28"/>
      <c r="T573" s="28"/>
      <c r="U573" s="24"/>
    </row>
    <row r="574" spans="3:21" s="22" customFormat="1" x14ac:dyDescent="0.25">
      <c r="C574" s="23"/>
      <c r="J574" s="23"/>
      <c r="M574" s="23"/>
      <c r="N574" s="23"/>
      <c r="O574" s="23"/>
      <c r="P574" s="23"/>
      <c r="Q574" s="23"/>
      <c r="R574" s="23"/>
      <c r="S574" s="28"/>
      <c r="T574" s="28"/>
      <c r="U574" s="24"/>
    </row>
    <row r="575" spans="3:21" s="22" customFormat="1" x14ac:dyDescent="0.25">
      <c r="C575" s="23"/>
      <c r="J575" s="23"/>
      <c r="M575" s="23"/>
      <c r="N575" s="23"/>
      <c r="O575" s="23"/>
      <c r="P575" s="23"/>
      <c r="Q575" s="23"/>
      <c r="R575" s="23"/>
      <c r="S575" s="28"/>
      <c r="T575" s="28"/>
      <c r="U575" s="24"/>
    </row>
    <row r="576" spans="3:21" s="22" customFormat="1" x14ac:dyDescent="0.25">
      <c r="C576" s="23"/>
      <c r="J576" s="23"/>
      <c r="M576" s="23"/>
      <c r="N576" s="23"/>
      <c r="O576" s="23"/>
      <c r="P576" s="23"/>
      <c r="Q576" s="23"/>
      <c r="R576" s="23"/>
      <c r="S576" s="28"/>
      <c r="T576" s="28"/>
      <c r="U576" s="24"/>
    </row>
    <row r="577" spans="3:21" s="22" customFormat="1" x14ac:dyDescent="0.25">
      <c r="C577" s="23"/>
      <c r="J577" s="23"/>
      <c r="M577" s="23"/>
      <c r="N577" s="23"/>
      <c r="O577" s="23"/>
      <c r="P577" s="23"/>
      <c r="Q577" s="23"/>
      <c r="R577" s="23"/>
      <c r="S577" s="28"/>
      <c r="T577" s="28"/>
      <c r="U577" s="24"/>
    </row>
    <row r="578" spans="3:21" s="22" customFormat="1" x14ac:dyDescent="0.25">
      <c r="C578" s="23"/>
      <c r="J578" s="23"/>
      <c r="M578" s="23"/>
      <c r="N578" s="23"/>
      <c r="O578" s="23"/>
      <c r="P578" s="23"/>
      <c r="Q578" s="23"/>
      <c r="R578" s="23"/>
      <c r="S578" s="28"/>
      <c r="T578" s="28"/>
      <c r="U578" s="24"/>
    </row>
    <row r="579" spans="3:21" s="22" customFormat="1" x14ac:dyDescent="0.25">
      <c r="C579" s="23"/>
      <c r="J579" s="23"/>
      <c r="M579" s="23"/>
      <c r="N579" s="23"/>
      <c r="O579" s="23"/>
      <c r="P579" s="23"/>
      <c r="Q579" s="23"/>
      <c r="R579" s="23"/>
      <c r="S579" s="28"/>
      <c r="T579" s="28"/>
      <c r="U579" s="24"/>
    </row>
    <row r="580" spans="3:21" s="22" customFormat="1" x14ac:dyDescent="0.25">
      <c r="C580" s="23"/>
      <c r="J580" s="23"/>
      <c r="M580" s="23"/>
      <c r="N580" s="23"/>
      <c r="O580" s="23"/>
      <c r="P580" s="23"/>
      <c r="Q580" s="23"/>
      <c r="R580" s="23"/>
      <c r="S580" s="28"/>
      <c r="T580" s="28"/>
      <c r="U580" s="24"/>
    </row>
    <row r="581" spans="3:21" s="22" customFormat="1" x14ac:dyDescent="0.25">
      <c r="C581" s="23"/>
      <c r="J581" s="23"/>
      <c r="M581" s="23"/>
      <c r="N581" s="23"/>
      <c r="O581" s="23"/>
      <c r="P581" s="23"/>
      <c r="Q581" s="23"/>
      <c r="R581" s="23"/>
      <c r="S581" s="28"/>
      <c r="T581" s="28"/>
      <c r="U581" s="24"/>
    </row>
    <row r="582" spans="3:21" s="22" customFormat="1" x14ac:dyDescent="0.25">
      <c r="C582" s="23"/>
      <c r="J582" s="23"/>
      <c r="M582" s="23"/>
      <c r="N582" s="23"/>
      <c r="O582" s="23"/>
      <c r="P582" s="23"/>
      <c r="Q582" s="23"/>
      <c r="R582" s="23"/>
      <c r="S582" s="28"/>
      <c r="T582" s="28"/>
      <c r="U582" s="24"/>
    </row>
    <row r="583" spans="3:21" s="22" customFormat="1" x14ac:dyDescent="0.25">
      <c r="C583" s="23"/>
      <c r="J583" s="23"/>
      <c r="M583" s="23"/>
      <c r="N583" s="23"/>
      <c r="O583" s="23"/>
      <c r="P583" s="23"/>
      <c r="Q583" s="23"/>
      <c r="R583" s="23"/>
      <c r="S583" s="28"/>
      <c r="T583" s="28"/>
      <c r="U583" s="24"/>
    </row>
    <row r="584" spans="3:21" s="22" customFormat="1" x14ac:dyDescent="0.25">
      <c r="C584" s="23"/>
      <c r="J584" s="23"/>
      <c r="M584" s="23"/>
      <c r="N584" s="23"/>
      <c r="O584" s="23"/>
      <c r="P584" s="23"/>
      <c r="Q584" s="23"/>
      <c r="R584" s="23"/>
      <c r="S584" s="28"/>
      <c r="T584" s="28"/>
      <c r="U584" s="24"/>
    </row>
    <row r="585" spans="3:21" s="22" customFormat="1" x14ac:dyDescent="0.25">
      <c r="C585" s="23"/>
      <c r="J585" s="23"/>
      <c r="M585" s="23"/>
      <c r="N585" s="23"/>
      <c r="O585" s="23"/>
      <c r="P585" s="23"/>
      <c r="Q585" s="23"/>
      <c r="R585" s="23"/>
      <c r="S585" s="28"/>
      <c r="T585" s="28"/>
      <c r="U585" s="24"/>
    </row>
    <row r="586" spans="3:21" s="22" customFormat="1" x14ac:dyDescent="0.25">
      <c r="C586" s="23"/>
      <c r="J586" s="23"/>
      <c r="M586" s="23"/>
      <c r="N586" s="23"/>
      <c r="O586" s="23"/>
      <c r="P586" s="23"/>
      <c r="Q586" s="23"/>
      <c r="R586" s="23"/>
      <c r="S586" s="28"/>
      <c r="T586" s="28"/>
      <c r="U586" s="24"/>
    </row>
    <row r="587" spans="3:21" s="22" customFormat="1" x14ac:dyDescent="0.25">
      <c r="C587" s="23"/>
      <c r="J587" s="23"/>
      <c r="M587" s="23"/>
      <c r="N587" s="23"/>
      <c r="O587" s="23"/>
      <c r="P587" s="23"/>
      <c r="Q587" s="23"/>
      <c r="R587" s="23"/>
      <c r="S587" s="28"/>
      <c r="T587" s="28"/>
      <c r="U587" s="24"/>
    </row>
    <row r="588" spans="3:21" s="22" customFormat="1" x14ac:dyDescent="0.25">
      <c r="C588" s="23"/>
      <c r="J588" s="23"/>
      <c r="M588" s="23"/>
      <c r="N588" s="23"/>
      <c r="O588" s="23"/>
      <c r="P588" s="23"/>
      <c r="Q588" s="23"/>
      <c r="R588" s="23"/>
      <c r="S588" s="28"/>
      <c r="T588" s="28"/>
      <c r="U588" s="24"/>
    </row>
    <row r="589" spans="3:21" s="22" customFormat="1" x14ac:dyDescent="0.25">
      <c r="C589" s="23"/>
      <c r="J589" s="23"/>
      <c r="M589" s="23"/>
      <c r="N589" s="23"/>
      <c r="O589" s="23"/>
      <c r="P589" s="23"/>
      <c r="Q589" s="23"/>
      <c r="R589" s="23"/>
      <c r="S589" s="28"/>
      <c r="T589" s="28"/>
      <c r="U589" s="24"/>
    </row>
    <row r="590" spans="3:21" s="22" customFormat="1" x14ac:dyDescent="0.25">
      <c r="C590" s="23"/>
      <c r="J590" s="23"/>
      <c r="M590" s="23"/>
      <c r="N590" s="23"/>
      <c r="O590" s="23"/>
      <c r="P590" s="23"/>
      <c r="Q590" s="23"/>
      <c r="R590" s="23"/>
      <c r="S590" s="28"/>
      <c r="T590" s="28"/>
      <c r="U590" s="24"/>
    </row>
    <row r="591" spans="3:21" s="22" customFormat="1" x14ac:dyDescent="0.25">
      <c r="C591" s="23"/>
      <c r="J591" s="23"/>
      <c r="M591" s="23"/>
      <c r="N591" s="23"/>
      <c r="O591" s="23"/>
      <c r="P591" s="23"/>
      <c r="Q591" s="23"/>
      <c r="R591" s="23"/>
      <c r="S591" s="28"/>
      <c r="T591" s="28"/>
      <c r="U591" s="24"/>
    </row>
    <row r="592" spans="3:21" s="22" customFormat="1" x14ac:dyDescent="0.25">
      <c r="C592" s="23"/>
      <c r="J592" s="23"/>
      <c r="M592" s="23"/>
      <c r="N592" s="23"/>
      <c r="O592" s="23"/>
      <c r="P592" s="23"/>
      <c r="Q592" s="23"/>
      <c r="R592" s="23"/>
      <c r="S592" s="28"/>
      <c r="T592" s="28"/>
      <c r="U592" s="24"/>
    </row>
    <row r="593" spans="3:21" s="22" customFormat="1" x14ac:dyDescent="0.25">
      <c r="C593" s="23"/>
      <c r="J593" s="23"/>
      <c r="M593" s="23"/>
      <c r="N593" s="23"/>
      <c r="O593" s="23"/>
      <c r="P593" s="23"/>
      <c r="Q593" s="23"/>
      <c r="R593" s="23"/>
      <c r="S593" s="28"/>
      <c r="T593" s="28"/>
      <c r="U593" s="24"/>
    </row>
    <row r="594" spans="3:21" s="22" customFormat="1" x14ac:dyDescent="0.25">
      <c r="C594" s="23"/>
      <c r="J594" s="23"/>
      <c r="M594" s="23"/>
      <c r="N594" s="23"/>
      <c r="O594" s="23"/>
      <c r="P594" s="23"/>
      <c r="Q594" s="23"/>
      <c r="R594" s="23"/>
      <c r="S594" s="28"/>
      <c r="T594" s="28"/>
      <c r="U594" s="24"/>
    </row>
    <row r="595" spans="3:21" s="22" customFormat="1" x14ac:dyDescent="0.25">
      <c r="C595" s="23"/>
      <c r="J595" s="23"/>
      <c r="M595" s="23"/>
      <c r="N595" s="23"/>
      <c r="O595" s="23"/>
      <c r="P595" s="23"/>
      <c r="Q595" s="23"/>
      <c r="R595" s="23"/>
      <c r="S595" s="28"/>
      <c r="T595" s="28"/>
      <c r="U595" s="24"/>
    </row>
    <row r="596" spans="3:21" s="22" customFormat="1" x14ac:dyDescent="0.25">
      <c r="C596" s="23"/>
      <c r="J596" s="23"/>
      <c r="M596" s="23"/>
      <c r="N596" s="23"/>
      <c r="O596" s="23"/>
      <c r="P596" s="23"/>
      <c r="Q596" s="23"/>
      <c r="R596" s="23"/>
      <c r="S596" s="28"/>
      <c r="T596" s="28"/>
      <c r="U596" s="24"/>
    </row>
    <row r="597" spans="3:21" s="22" customFormat="1" x14ac:dyDescent="0.25">
      <c r="C597" s="23"/>
      <c r="J597" s="23"/>
      <c r="M597" s="23"/>
      <c r="N597" s="23"/>
      <c r="O597" s="23"/>
      <c r="P597" s="23"/>
      <c r="Q597" s="23"/>
      <c r="R597" s="23"/>
      <c r="S597" s="28"/>
      <c r="T597" s="28"/>
      <c r="U597" s="24"/>
    </row>
    <row r="598" spans="3:21" s="22" customFormat="1" x14ac:dyDescent="0.25">
      <c r="C598" s="23"/>
      <c r="J598" s="23"/>
      <c r="M598" s="23"/>
      <c r="N598" s="23"/>
      <c r="O598" s="23"/>
      <c r="P598" s="23"/>
      <c r="Q598" s="23"/>
      <c r="R598" s="23"/>
      <c r="S598" s="28"/>
      <c r="T598" s="28"/>
      <c r="U598" s="24"/>
    </row>
    <row r="599" spans="3:21" s="22" customFormat="1" x14ac:dyDescent="0.25">
      <c r="C599" s="23"/>
      <c r="J599" s="23"/>
      <c r="M599" s="23"/>
      <c r="N599" s="23"/>
      <c r="O599" s="23"/>
      <c r="P599" s="23"/>
      <c r="Q599" s="23"/>
      <c r="R599" s="23"/>
      <c r="S599" s="28"/>
      <c r="T599" s="28"/>
      <c r="U599" s="24"/>
    </row>
    <row r="600" spans="3:21" s="22" customFormat="1" x14ac:dyDescent="0.25">
      <c r="C600" s="23"/>
      <c r="J600" s="23"/>
      <c r="M600" s="23"/>
      <c r="N600" s="23"/>
      <c r="O600" s="23"/>
      <c r="P600" s="23"/>
      <c r="Q600" s="23"/>
      <c r="R600" s="23"/>
      <c r="S600" s="28"/>
      <c r="T600" s="28"/>
      <c r="U600" s="24"/>
    </row>
    <row r="601" spans="3:21" s="22" customFormat="1" x14ac:dyDescent="0.25">
      <c r="C601" s="23"/>
      <c r="J601" s="23"/>
      <c r="M601" s="23"/>
      <c r="N601" s="23"/>
      <c r="O601" s="23"/>
      <c r="P601" s="23"/>
      <c r="Q601" s="23"/>
      <c r="R601" s="23"/>
      <c r="S601" s="28"/>
      <c r="T601" s="28"/>
      <c r="U601" s="24"/>
    </row>
    <row r="602" spans="3:21" s="22" customFormat="1" x14ac:dyDescent="0.25">
      <c r="C602" s="23"/>
      <c r="J602" s="23"/>
      <c r="M602" s="23"/>
      <c r="N602" s="23"/>
      <c r="O602" s="23"/>
      <c r="P602" s="23"/>
      <c r="Q602" s="23"/>
      <c r="R602" s="23"/>
      <c r="S602" s="28"/>
      <c r="T602" s="28"/>
      <c r="U602" s="24"/>
    </row>
    <row r="603" spans="3:21" s="22" customFormat="1" x14ac:dyDescent="0.25">
      <c r="C603" s="23"/>
      <c r="J603" s="23"/>
      <c r="M603" s="23"/>
      <c r="N603" s="23"/>
      <c r="O603" s="23"/>
      <c r="P603" s="23"/>
      <c r="Q603" s="23"/>
      <c r="R603" s="23"/>
      <c r="S603" s="28"/>
      <c r="T603" s="28"/>
      <c r="U603" s="24"/>
    </row>
    <row r="604" spans="3:21" s="22" customFormat="1" x14ac:dyDescent="0.25">
      <c r="C604" s="23"/>
      <c r="J604" s="23"/>
      <c r="M604" s="23"/>
      <c r="N604" s="23"/>
      <c r="O604" s="23"/>
      <c r="P604" s="23"/>
      <c r="Q604" s="23"/>
      <c r="R604" s="23"/>
      <c r="S604" s="28"/>
      <c r="T604" s="28"/>
      <c r="U604" s="24"/>
    </row>
    <row r="605" spans="3:21" s="22" customFormat="1" x14ac:dyDescent="0.25">
      <c r="C605" s="23"/>
      <c r="J605" s="23"/>
      <c r="M605" s="23"/>
      <c r="N605" s="23"/>
      <c r="O605" s="23"/>
      <c r="P605" s="23"/>
      <c r="Q605" s="23"/>
      <c r="R605" s="23"/>
      <c r="S605" s="28"/>
      <c r="T605" s="28"/>
      <c r="U605" s="24"/>
    </row>
    <row r="606" spans="3:21" s="22" customFormat="1" x14ac:dyDescent="0.25">
      <c r="C606" s="23"/>
      <c r="J606" s="23"/>
      <c r="M606" s="23"/>
      <c r="N606" s="23"/>
      <c r="O606" s="23"/>
      <c r="P606" s="23"/>
      <c r="Q606" s="23"/>
      <c r="R606" s="23"/>
      <c r="S606" s="28"/>
      <c r="T606" s="28"/>
      <c r="U606" s="24"/>
    </row>
    <row r="607" spans="3:21" s="22" customFormat="1" x14ac:dyDescent="0.25">
      <c r="C607" s="23"/>
      <c r="J607" s="23"/>
      <c r="M607" s="23"/>
      <c r="N607" s="23"/>
      <c r="O607" s="23"/>
      <c r="P607" s="23"/>
      <c r="Q607" s="23"/>
      <c r="R607" s="23"/>
      <c r="S607" s="28"/>
      <c r="T607" s="28"/>
      <c r="U607" s="24"/>
    </row>
    <row r="608" spans="3:21" s="22" customFormat="1" x14ac:dyDescent="0.25">
      <c r="C608" s="23"/>
      <c r="J608" s="23"/>
      <c r="M608" s="23"/>
      <c r="N608" s="23"/>
      <c r="O608" s="23"/>
      <c r="P608" s="23"/>
      <c r="Q608" s="23"/>
      <c r="R608" s="23"/>
      <c r="S608" s="28"/>
      <c r="T608" s="28"/>
      <c r="U608" s="24"/>
    </row>
    <row r="609" spans="3:21" s="22" customFormat="1" x14ac:dyDescent="0.25">
      <c r="C609" s="23"/>
      <c r="J609" s="23"/>
      <c r="M609" s="23"/>
      <c r="N609" s="23"/>
      <c r="O609" s="23"/>
      <c r="P609" s="23"/>
      <c r="Q609" s="23"/>
      <c r="R609" s="23"/>
      <c r="S609" s="28"/>
      <c r="T609" s="28"/>
      <c r="U609" s="24"/>
    </row>
    <row r="610" spans="3:21" s="22" customFormat="1" x14ac:dyDescent="0.25">
      <c r="C610" s="23"/>
      <c r="J610" s="23"/>
      <c r="M610" s="23"/>
      <c r="N610" s="23"/>
      <c r="O610" s="23"/>
      <c r="P610" s="23"/>
      <c r="Q610" s="23"/>
      <c r="R610" s="23"/>
      <c r="S610" s="28"/>
      <c r="T610" s="28"/>
      <c r="U610" s="24"/>
    </row>
    <row r="611" spans="3:21" s="22" customFormat="1" x14ac:dyDescent="0.25">
      <c r="C611" s="23"/>
      <c r="J611" s="23"/>
      <c r="M611" s="23"/>
      <c r="N611" s="23"/>
      <c r="O611" s="23"/>
      <c r="P611" s="23"/>
      <c r="Q611" s="23"/>
      <c r="R611" s="23"/>
      <c r="S611" s="28"/>
      <c r="T611" s="28"/>
      <c r="U611" s="24"/>
    </row>
    <row r="612" spans="3:21" s="22" customFormat="1" x14ac:dyDescent="0.25">
      <c r="C612" s="23"/>
      <c r="J612" s="23"/>
      <c r="M612" s="23"/>
      <c r="N612" s="23"/>
      <c r="O612" s="23"/>
      <c r="P612" s="23"/>
      <c r="Q612" s="23"/>
      <c r="R612" s="23"/>
      <c r="S612" s="28"/>
      <c r="T612" s="28"/>
      <c r="U612" s="24"/>
    </row>
    <row r="613" spans="3:21" s="22" customFormat="1" x14ac:dyDescent="0.25">
      <c r="C613" s="23"/>
      <c r="J613" s="23"/>
      <c r="M613" s="23"/>
      <c r="N613" s="23"/>
      <c r="O613" s="23"/>
      <c r="P613" s="23"/>
      <c r="Q613" s="23"/>
      <c r="R613" s="23"/>
      <c r="S613" s="28"/>
      <c r="T613" s="28"/>
      <c r="U613" s="24"/>
    </row>
    <row r="614" spans="3:21" s="22" customFormat="1" x14ac:dyDescent="0.25">
      <c r="C614" s="23"/>
      <c r="J614" s="23"/>
      <c r="M614" s="23"/>
      <c r="N614" s="23"/>
      <c r="O614" s="23"/>
      <c r="P614" s="23"/>
      <c r="Q614" s="23"/>
      <c r="R614" s="23"/>
      <c r="S614" s="28"/>
      <c r="T614" s="28"/>
      <c r="U614" s="24"/>
    </row>
    <row r="615" spans="3:21" s="22" customFormat="1" x14ac:dyDescent="0.25">
      <c r="C615" s="23"/>
      <c r="J615" s="23"/>
      <c r="M615" s="23"/>
      <c r="N615" s="23"/>
      <c r="O615" s="23"/>
      <c r="P615" s="23"/>
      <c r="Q615" s="23"/>
      <c r="R615" s="23"/>
      <c r="S615" s="28"/>
      <c r="T615" s="28"/>
      <c r="U615" s="24"/>
    </row>
    <row r="616" spans="3:21" s="22" customFormat="1" x14ac:dyDescent="0.25">
      <c r="C616" s="23"/>
      <c r="J616" s="23"/>
      <c r="M616" s="23"/>
      <c r="N616" s="23"/>
      <c r="O616" s="23"/>
      <c r="P616" s="23"/>
      <c r="Q616" s="23"/>
      <c r="R616" s="23"/>
      <c r="S616" s="28"/>
      <c r="T616" s="28"/>
      <c r="U616" s="24"/>
    </row>
    <row r="617" spans="3:21" s="22" customFormat="1" x14ac:dyDescent="0.25">
      <c r="C617" s="23"/>
      <c r="J617" s="23"/>
      <c r="M617" s="23"/>
      <c r="N617" s="23"/>
      <c r="O617" s="23"/>
      <c r="P617" s="23"/>
      <c r="Q617" s="23"/>
      <c r="R617" s="23"/>
      <c r="S617" s="28"/>
      <c r="T617" s="28"/>
      <c r="U617" s="24"/>
    </row>
    <row r="618" spans="3:21" s="22" customFormat="1" x14ac:dyDescent="0.25">
      <c r="C618" s="23"/>
      <c r="J618" s="23"/>
      <c r="M618" s="23"/>
      <c r="N618" s="23"/>
      <c r="O618" s="23"/>
      <c r="P618" s="23"/>
      <c r="Q618" s="23"/>
      <c r="R618" s="23"/>
      <c r="S618" s="28"/>
      <c r="T618" s="28"/>
      <c r="U618" s="24"/>
    </row>
    <row r="619" spans="3:21" s="22" customFormat="1" x14ac:dyDescent="0.25">
      <c r="C619" s="23"/>
      <c r="J619" s="23"/>
      <c r="M619" s="23"/>
      <c r="N619" s="23"/>
      <c r="O619" s="23"/>
      <c r="P619" s="23"/>
      <c r="Q619" s="23"/>
      <c r="R619" s="23"/>
      <c r="S619" s="28"/>
      <c r="T619" s="28"/>
      <c r="U619" s="24"/>
    </row>
    <row r="620" spans="3:21" s="22" customFormat="1" x14ac:dyDescent="0.25">
      <c r="C620" s="23"/>
      <c r="J620" s="23"/>
      <c r="M620" s="23"/>
      <c r="N620" s="23"/>
      <c r="O620" s="23"/>
      <c r="P620" s="23"/>
      <c r="Q620" s="23"/>
      <c r="R620" s="23"/>
      <c r="S620" s="28"/>
      <c r="T620" s="28"/>
      <c r="U620" s="24"/>
    </row>
    <row r="621" spans="3:21" s="22" customFormat="1" x14ac:dyDescent="0.25">
      <c r="C621" s="23"/>
      <c r="J621" s="23"/>
      <c r="M621" s="23"/>
      <c r="N621" s="23"/>
      <c r="O621" s="23"/>
      <c r="P621" s="23"/>
      <c r="Q621" s="23"/>
      <c r="R621" s="23"/>
      <c r="S621" s="28"/>
      <c r="T621" s="28"/>
      <c r="U621" s="24"/>
    </row>
    <row r="622" spans="3:21" s="22" customFormat="1" x14ac:dyDescent="0.25">
      <c r="C622" s="23"/>
      <c r="J622" s="23"/>
      <c r="M622" s="23"/>
      <c r="N622" s="23"/>
      <c r="O622" s="23"/>
      <c r="P622" s="23"/>
      <c r="Q622" s="23"/>
      <c r="R622" s="23"/>
      <c r="S622" s="28"/>
      <c r="T622" s="28"/>
      <c r="U622" s="24"/>
    </row>
    <row r="623" spans="3:21" s="22" customFormat="1" x14ac:dyDescent="0.25">
      <c r="C623" s="23"/>
      <c r="J623" s="23"/>
      <c r="M623" s="23"/>
      <c r="N623" s="23"/>
      <c r="O623" s="23"/>
      <c r="P623" s="23"/>
      <c r="Q623" s="23"/>
      <c r="R623" s="23"/>
      <c r="S623" s="28"/>
      <c r="T623" s="28"/>
      <c r="U623" s="24"/>
    </row>
    <row r="624" spans="3:21" s="22" customFormat="1" x14ac:dyDescent="0.25">
      <c r="C624" s="23"/>
      <c r="J624" s="23"/>
      <c r="M624" s="23"/>
      <c r="N624" s="23"/>
      <c r="O624" s="23"/>
      <c r="P624" s="23"/>
      <c r="Q624" s="23"/>
      <c r="R624" s="23"/>
      <c r="S624" s="28"/>
      <c r="T624" s="28"/>
      <c r="U624" s="24"/>
    </row>
    <row r="625" spans="3:21" s="22" customFormat="1" x14ac:dyDescent="0.25">
      <c r="C625" s="23"/>
      <c r="J625" s="23"/>
      <c r="M625" s="23"/>
      <c r="N625" s="23"/>
      <c r="O625" s="23"/>
      <c r="P625" s="23"/>
      <c r="Q625" s="23"/>
      <c r="R625" s="23"/>
      <c r="S625" s="28"/>
      <c r="T625" s="28"/>
      <c r="U625" s="24"/>
    </row>
    <row r="626" spans="3:21" s="22" customFormat="1" x14ac:dyDescent="0.25">
      <c r="C626" s="23"/>
      <c r="J626" s="23"/>
      <c r="M626" s="23"/>
      <c r="N626" s="23"/>
      <c r="O626" s="23"/>
      <c r="P626" s="23"/>
      <c r="Q626" s="23"/>
      <c r="R626" s="23"/>
      <c r="S626" s="28"/>
      <c r="T626" s="28"/>
      <c r="U626" s="24"/>
    </row>
    <row r="627" spans="3:21" s="22" customFormat="1" x14ac:dyDescent="0.25">
      <c r="C627" s="23"/>
      <c r="J627" s="23"/>
      <c r="M627" s="23"/>
      <c r="N627" s="23"/>
      <c r="O627" s="23"/>
      <c r="P627" s="23"/>
      <c r="Q627" s="23"/>
      <c r="R627" s="23"/>
      <c r="S627" s="28"/>
      <c r="T627" s="28"/>
      <c r="U627" s="24"/>
    </row>
    <row r="628" spans="3:21" s="22" customFormat="1" x14ac:dyDescent="0.25">
      <c r="C628" s="23"/>
      <c r="J628" s="23"/>
      <c r="M628" s="23"/>
      <c r="N628" s="23"/>
      <c r="O628" s="23"/>
      <c r="P628" s="23"/>
      <c r="Q628" s="23"/>
      <c r="R628" s="23"/>
      <c r="S628" s="28"/>
      <c r="T628" s="28"/>
      <c r="U628" s="24"/>
    </row>
    <row r="629" spans="3:21" s="22" customFormat="1" x14ac:dyDescent="0.25">
      <c r="C629" s="23"/>
      <c r="J629" s="23"/>
      <c r="M629" s="23"/>
      <c r="N629" s="23"/>
      <c r="O629" s="23"/>
      <c r="P629" s="23"/>
      <c r="Q629" s="23"/>
      <c r="R629" s="23"/>
      <c r="S629" s="28"/>
      <c r="T629" s="28"/>
      <c r="U629" s="24"/>
    </row>
    <row r="630" spans="3:21" s="22" customFormat="1" x14ac:dyDescent="0.25">
      <c r="C630" s="23"/>
      <c r="J630" s="23"/>
      <c r="M630" s="23"/>
      <c r="N630" s="23"/>
      <c r="O630" s="23"/>
      <c r="P630" s="23"/>
      <c r="Q630" s="23"/>
      <c r="R630" s="23"/>
      <c r="S630" s="28"/>
      <c r="T630" s="28"/>
      <c r="U630" s="24"/>
    </row>
    <row r="631" spans="3:21" s="22" customFormat="1" x14ac:dyDescent="0.25">
      <c r="C631" s="23"/>
      <c r="J631" s="23"/>
      <c r="M631" s="23"/>
      <c r="N631" s="23"/>
      <c r="O631" s="23"/>
      <c r="P631" s="23"/>
      <c r="Q631" s="23"/>
      <c r="R631" s="23"/>
      <c r="S631" s="28"/>
      <c r="T631" s="28"/>
      <c r="U631" s="24"/>
    </row>
    <row r="632" spans="3:21" s="22" customFormat="1" x14ac:dyDescent="0.25">
      <c r="C632" s="23"/>
      <c r="J632" s="23"/>
      <c r="M632" s="23"/>
      <c r="N632" s="23"/>
      <c r="O632" s="23"/>
      <c r="P632" s="23"/>
      <c r="Q632" s="23"/>
      <c r="R632" s="23"/>
      <c r="S632" s="28"/>
      <c r="T632" s="28"/>
      <c r="U632" s="24"/>
    </row>
    <row r="633" spans="3:21" s="22" customFormat="1" x14ac:dyDescent="0.25">
      <c r="C633" s="23"/>
      <c r="J633" s="23"/>
      <c r="M633" s="23"/>
      <c r="N633" s="23"/>
      <c r="O633" s="23"/>
      <c r="P633" s="23"/>
      <c r="Q633" s="23"/>
      <c r="R633" s="23"/>
      <c r="S633" s="28"/>
      <c r="T633" s="28"/>
      <c r="U633" s="24"/>
    </row>
    <row r="634" spans="3:21" s="22" customFormat="1" x14ac:dyDescent="0.25">
      <c r="C634" s="23"/>
      <c r="J634" s="23"/>
      <c r="M634" s="23"/>
      <c r="N634" s="23"/>
      <c r="O634" s="23"/>
      <c r="P634" s="23"/>
      <c r="Q634" s="23"/>
      <c r="R634" s="23"/>
      <c r="S634" s="28"/>
      <c r="T634" s="28"/>
      <c r="U634" s="24"/>
    </row>
    <row r="635" spans="3:21" s="22" customFormat="1" x14ac:dyDescent="0.25">
      <c r="C635" s="23"/>
      <c r="J635" s="23"/>
      <c r="M635" s="23"/>
      <c r="N635" s="23"/>
      <c r="O635" s="23"/>
      <c r="P635" s="23"/>
      <c r="Q635" s="23"/>
      <c r="R635" s="23"/>
      <c r="S635" s="28"/>
      <c r="T635" s="28"/>
      <c r="U635" s="24"/>
    </row>
    <row r="636" spans="3:21" s="22" customFormat="1" x14ac:dyDescent="0.25">
      <c r="C636" s="23"/>
      <c r="J636" s="23"/>
      <c r="M636" s="23"/>
      <c r="N636" s="23"/>
      <c r="O636" s="23"/>
      <c r="P636" s="23"/>
      <c r="Q636" s="23"/>
      <c r="R636" s="23"/>
      <c r="S636" s="28"/>
      <c r="T636" s="28"/>
      <c r="U636" s="24"/>
    </row>
    <row r="637" spans="3:21" s="22" customFormat="1" x14ac:dyDescent="0.25">
      <c r="C637" s="23"/>
      <c r="J637" s="23"/>
      <c r="M637" s="23"/>
      <c r="N637" s="23"/>
      <c r="O637" s="23"/>
      <c r="P637" s="23"/>
      <c r="Q637" s="23"/>
      <c r="R637" s="23"/>
      <c r="S637" s="28"/>
      <c r="T637" s="28"/>
      <c r="U637" s="24"/>
    </row>
    <row r="638" spans="3:21" s="22" customFormat="1" x14ac:dyDescent="0.25">
      <c r="C638" s="23"/>
      <c r="J638" s="23"/>
      <c r="M638" s="23"/>
      <c r="N638" s="23"/>
      <c r="O638" s="23"/>
      <c r="P638" s="23"/>
      <c r="Q638" s="23"/>
      <c r="R638" s="23"/>
      <c r="S638" s="28"/>
      <c r="T638" s="28"/>
      <c r="U638" s="24"/>
    </row>
    <row r="639" spans="3:21" s="22" customFormat="1" x14ac:dyDescent="0.25">
      <c r="C639" s="23"/>
      <c r="J639" s="23"/>
      <c r="M639" s="23"/>
      <c r="N639" s="23"/>
      <c r="O639" s="23"/>
      <c r="P639" s="23"/>
      <c r="Q639" s="23"/>
      <c r="R639" s="23"/>
      <c r="S639" s="28"/>
      <c r="T639" s="28"/>
      <c r="U639" s="24"/>
    </row>
    <row r="640" spans="3:21" s="22" customFormat="1" x14ac:dyDescent="0.25">
      <c r="C640" s="23"/>
      <c r="J640" s="23"/>
      <c r="M640" s="23"/>
      <c r="N640" s="23"/>
      <c r="O640" s="23"/>
      <c r="P640" s="23"/>
      <c r="Q640" s="23"/>
      <c r="R640" s="23"/>
      <c r="S640" s="28"/>
      <c r="T640" s="28"/>
      <c r="U640" s="24"/>
    </row>
    <row r="641" spans="3:21" s="22" customFormat="1" x14ac:dyDescent="0.25">
      <c r="C641" s="23"/>
      <c r="J641" s="23"/>
      <c r="M641" s="23"/>
      <c r="N641" s="23"/>
      <c r="O641" s="23"/>
      <c r="P641" s="23"/>
      <c r="Q641" s="23"/>
      <c r="R641" s="23"/>
      <c r="S641" s="28"/>
      <c r="T641" s="28"/>
      <c r="U641" s="24"/>
    </row>
    <row r="642" spans="3:21" s="22" customFormat="1" x14ac:dyDescent="0.25">
      <c r="C642" s="23"/>
      <c r="J642" s="23"/>
      <c r="M642" s="23"/>
      <c r="N642" s="23"/>
      <c r="O642" s="23"/>
      <c r="P642" s="23"/>
      <c r="Q642" s="23"/>
      <c r="R642" s="23"/>
      <c r="S642" s="28"/>
      <c r="T642" s="28"/>
      <c r="U642" s="24"/>
    </row>
    <row r="643" spans="3:21" s="22" customFormat="1" x14ac:dyDescent="0.25">
      <c r="C643" s="23"/>
      <c r="J643" s="23"/>
      <c r="M643" s="23"/>
      <c r="N643" s="23"/>
      <c r="O643" s="23"/>
      <c r="P643" s="23"/>
      <c r="Q643" s="23"/>
      <c r="R643" s="23"/>
      <c r="S643" s="28"/>
      <c r="T643" s="28"/>
      <c r="U643" s="24"/>
    </row>
    <row r="644" spans="3:21" s="22" customFormat="1" x14ac:dyDescent="0.25">
      <c r="C644" s="23"/>
      <c r="J644" s="23"/>
      <c r="M644" s="23"/>
      <c r="N644" s="23"/>
      <c r="O644" s="23"/>
      <c r="P644" s="23"/>
      <c r="Q644" s="23"/>
      <c r="R644" s="23"/>
      <c r="S644" s="28"/>
      <c r="T644" s="28"/>
      <c r="U644" s="24"/>
    </row>
    <row r="645" spans="3:21" s="22" customFormat="1" x14ac:dyDescent="0.25">
      <c r="C645" s="23"/>
      <c r="J645" s="23"/>
      <c r="M645" s="23"/>
      <c r="N645" s="23"/>
      <c r="O645" s="23"/>
      <c r="P645" s="23"/>
      <c r="Q645" s="23"/>
      <c r="R645" s="23"/>
      <c r="S645" s="28"/>
      <c r="T645" s="28"/>
      <c r="U645" s="24"/>
    </row>
    <row r="646" spans="3:21" s="22" customFormat="1" x14ac:dyDescent="0.25">
      <c r="C646" s="23"/>
      <c r="J646" s="23"/>
      <c r="M646" s="23"/>
      <c r="N646" s="23"/>
      <c r="O646" s="23"/>
      <c r="P646" s="23"/>
      <c r="Q646" s="23"/>
      <c r="R646" s="23"/>
      <c r="S646" s="28"/>
      <c r="T646" s="28"/>
      <c r="U646" s="24"/>
    </row>
    <row r="647" spans="3:21" s="22" customFormat="1" x14ac:dyDescent="0.25">
      <c r="C647" s="23"/>
      <c r="J647" s="23"/>
      <c r="M647" s="23"/>
      <c r="N647" s="23"/>
      <c r="O647" s="23"/>
      <c r="P647" s="23"/>
      <c r="Q647" s="23"/>
      <c r="R647" s="23"/>
      <c r="S647" s="28"/>
      <c r="T647" s="28"/>
      <c r="U647" s="24"/>
    </row>
    <row r="648" spans="3:21" s="22" customFormat="1" x14ac:dyDescent="0.25">
      <c r="C648" s="23"/>
      <c r="J648" s="23"/>
      <c r="M648" s="23"/>
      <c r="N648" s="23"/>
      <c r="O648" s="23"/>
      <c r="P648" s="23"/>
      <c r="Q648" s="23"/>
      <c r="R648" s="23"/>
      <c r="S648" s="28"/>
      <c r="T648" s="28"/>
      <c r="U648" s="24"/>
    </row>
    <row r="649" spans="3:21" s="22" customFormat="1" x14ac:dyDescent="0.25">
      <c r="C649" s="23"/>
      <c r="J649" s="23"/>
      <c r="M649" s="23"/>
      <c r="N649" s="23"/>
      <c r="O649" s="23"/>
      <c r="P649" s="23"/>
      <c r="Q649" s="23"/>
      <c r="R649" s="23"/>
      <c r="S649" s="28"/>
      <c r="T649" s="28"/>
      <c r="U649" s="24"/>
    </row>
    <row r="650" spans="3:21" s="22" customFormat="1" x14ac:dyDescent="0.25">
      <c r="C650" s="23"/>
      <c r="J650" s="23"/>
      <c r="M650" s="23"/>
      <c r="N650" s="23"/>
      <c r="O650" s="23"/>
      <c r="P650" s="23"/>
      <c r="Q650" s="23"/>
      <c r="R650" s="23"/>
      <c r="S650" s="28"/>
      <c r="T650" s="28"/>
      <c r="U650" s="24"/>
    </row>
    <row r="651" spans="3:21" s="22" customFormat="1" x14ac:dyDescent="0.25">
      <c r="C651" s="23"/>
      <c r="J651" s="23"/>
      <c r="M651" s="23"/>
      <c r="N651" s="23"/>
      <c r="O651" s="23"/>
      <c r="P651" s="23"/>
      <c r="Q651" s="23"/>
      <c r="R651" s="23"/>
      <c r="S651" s="28"/>
      <c r="T651" s="28"/>
      <c r="U651" s="24"/>
    </row>
    <row r="652" spans="3:21" s="22" customFormat="1" x14ac:dyDescent="0.25">
      <c r="C652" s="23"/>
      <c r="J652" s="23"/>
      <c r="M652" s="23"/>
      <c r="N652" s="23"/>
      <c r="O652" s="23"/>
      <c r="P652" s="23"/>
      <c r="Q652" s="23"/>
      <c r="R652" s="23"/>
      <c r="S652" s="28"/>
      <c r="T652" s="28"/>
      <c r="U652" s="24"/>
    </row>
    <row r="653" spans="3:21" s="22" customFormat="1" x14ac:dyDescent="0.25">
      <c r="C653" s="23"/>
      <c r="J653" s="23"/>
      <c r="M653" s="23"/>
      <c r="N653" s="23"/>
      <c r="O653" s="23"/>
      <c r="P653" s="23"/>
      <c r="Q653" s="23"/>
      <c r="R653" s="23"/>
      <c r="S653" s="28"/>
      <c r="T653" s="28"/>
      <c r="U653" s="24"/>
    </row>
    <row r="654" spans="3:21" s="22" customFormat="1" x14ac:dyDescent="0.25">
      <c r="C654" s="23"/>
      <c r="J654" s="23"/>
      <c r="M654" s="23"/>
      <c r="N654" s="23"/>
      <c r="O654" s="23"/>
      <c r="P654" s="23"/>
      <c r="Q654" s="23"/>
      <c r="R654" s="23"/>
      <c r="S654" s="28"/>
      <c r="T654" s="28"/>
      <c r="U654" s="24"/>
    </row>
    <row r="655" spans="3:21" s="22" customFormat="1" x14ac:dyDescent="0.25">
      <c r="C655" s="23"/>
      <c r="J655" s="23"/>
      <c r="M655" s="23"/>
      <c r="N655" s="23"/>
      <c r="O655" s="23"/>
      <c r="P655" s="23"/>
      <c r="Q655" s="23"/>
      <c r="R655" s="23"/>
      <c r="S655" s="28"/>
      <c r="T655" s="28"/>
      <c r="U655" s="24"/>
    </row>
    <row r="656" spans="3:21" s="22" customFormat="1" x14ac:dyDescent="0.25">
      <c r="C656" s="23"/>
      <c r="J656" s="23"/>
      <c r="M656" s="23"/>
      <c r="N656" s="23"/>
      <c r="O656" s="23"/>
      <c r="P656" s="23"/>
      <c r="Q656" s="23"/>
      <c r="R656" s="23"/>
      <c r="S656" s="28"/>
      <c r="T656" s="28"/>
      <c r="U656" s="24"/>
    </row>
    <row r="657" spans="3:21" s="22" customFormat="1" x14ac:dyDescent="0.25">
      <c r="C657" s="23"/>
      <c r="J657" s="23"/>
      <c r="M657" s="23"/>
      <c r="N657" s="23"/>
      <c r="O657" s="23"/>
      <c r="P657" s="23"/>
      <c r="Q657" s="23"/>
      <c r="R657" s="23"/>
      <c r="S657" s="28"/>
      <c r="T657" s="28"/>
      <c r="U657" s="24"/>
    </row>
    <row r="658" spans="3:21" s="22" customFormat="1" x14ac:dyDescent="0.25">
      <c r="C658" s="23"/>
      <c r="J658" s="23"/>
      <c r="M658" s="23"/>
      <c r="N658" s="23"/>
      <c r="O658" s="23"/>
      <c r="P658" s="23"/>
      <c r="Q658" s="23"/>
      <c r="R658" s="23"/>
      <c r="S658" s="28"/>
      <c r="T658" s="28"/>
      <c r="U658" s="24"/>
    </row>
    <row r="659" spans="3:21" s="22" customFormat="1" x14ac:dyDescent="0.25">
      <c r="C659" s="23"/>
      <c r="J659" s="23"/>
      <c r="M659" s="23"/>
      <c r="N659" s="23"/>
      <c r="O659" s="23"/>
      <c r="P659" s="23"/>
      <c r="Q659" s="23"/>
      <c r="R659" s="23"/>
      <c r="S659" s="28"/>
      <c r="T659" s="28"/>
      <c r="U659" s="24"/>
    </row>
    <row r="660" spans="3:21" s="22" customFormat="1" x14ac:dyDescent="0.25">
      <c r="C660" s="23"/>
      <c r="J660" s="23"/>
      <c r="M660" s="23"/>
      <c r="N660" s="23"/>
      <c r="O660" s="23"/>
      <c r="P660" s="23"/>
      <c r="Q660" s="23"/>
      <c r="R660" s="23"/>
      <c r="S660" s="28"/>
      <c r="T660" s="28"/>
      <c r="U660" s="24"/>
    </row>
    <row r="661" spans="3:21" s="22" customFormat="1" x14ac:dyDescent="0.25">
      <c r="C661" s="23"/>
      <c r="J661" s="23"/>
      <c r="M661" s="23"/>
      <c r="N661" s="23"/>
      <c r="O661" s="23"/>
      <c r="P661" s="23"/>
      <c r="Q661" s="23"/>
      <c r="R661" s="23"/>
      <c r="S661" s="28"/>
      <c r="T661" s="28"/>
      <c r="U661" s="24"/>
    </row>
    <row r="662" spans="3:21" s="22" customFormat="1" x14ac:dyDescent="0.25">
      <c r="C662" s="23"/>
      <c r="J662" s="23"/>
      <c r="M662" s="23"/>
      <c r="N662" s="23"/>
      <c r="O662" s="23"/>
      <c r="P662" s="23"/>
      <c r="Q662" s="23"/>
      <c r="R662" s="23"/>
      <c r="S662" s="28"/>
      <c r="T662" s="28"/>
      <c r="U662" s="24"/>
    </row>
    <row r="663" spans="3:21" s="22" customFormat="1" x14ac:dyDescent="0.25">
      <c r="C663" s="23"/>
      <c r="J663" s="23"/>
      <c r="M663" s="23"/>
      <c r="N663" s="23"/>
      <c r="O663" s="23"/>
      <c r="P663" s="23"/>
      <c r="Q663" s="23"/>
      <c r="R663" s="23"/>
      <c r="S663" s="28"/>
      <c r="T663" s="28"/>
      <c r="U663" s="24"/>
    </row>
    <row r="664" spans="3:21" s="22" customFormat="1" x14ac:dyDescent="0.25">
      <c r="C664" s="23"/>
      <c r="J664" s="23"/>
      <c r="M664" s="23"/>
      <c r="N664" s="23"/>
      <c r="O664" s="23"/>
      <c r="P664" s="23"/>
      <c r="Q664" s="23"/>
      <c r="R664" s="23"/>
      <c r="S664" s="28"/>
      <c r="T664" s="28"/>
      <c r="U664" s="24"/>
    </row>
    <row r="665" spans="3:21" s="22" customFormat="1" x14ac:dyDescent="0.25">
      <c r="C665" s="23"/>
      <c r="J665" s="23"/>
      <c r="M665" s="23"/>
      <c r="N665" s="23"/>
      <c r="O665" s="23"/>
      <c r="P665" s="23"/>
      <c r="Q665" s="23"/>
      <c r="R665" s="23"/>
      <c r="S665" s="28"/>
      <c r="T665" s="28"/>
      <c r="U665" s="24"/>
    </row>
    <row r="666" spans="3:21" s="22" customFormat="1" x14ac:dyDescent="0.25">
      <c r="C666" s="23"/>
      <c r="J666" s="23"/>
      <c r="M666" s="23"/>
      <c r="N666" s="23"/>
      <c r="O666" s="23"/>
      <c r="P666" s="23"/>
      <c r="Q666" s="23"/>
      <c r="R666" s="23"/>
      <c r="S666" s="28"/>
      <c r="T666" s="28"/>
      <c r="U666" s="24"/>
    </row>
    <row r="667" spans="3:21" s="22" customFormat="1" x14ac:dyDescent="0.25">
      <c r="C667" s="23"/>
      <c r="J667" s="23"/>
      <c r="M667" s="23"/>
      <c r="N667" s="23"/>
      <c r="O667" s="23"/>
      <c r="P667" s="23"/>
      <c r="Q667" s="23"/>
      <c r="R667" s="23"/>
      <c r="S667" s="28"/>
      <c r="T667" s="28"/>
      <c r="U667" s="24"/>
    </row>
    <row r="668" spans="3:21" s="22" customFormat="1" x14ac:dyDescent="0.25">
      <c r="C668" s="23"/>
      <c r="J668" s="23"/>
      <c r="M668" s="23"/>
      <c r="N668" s="23"/>
      <c r="O668" s="23"/>
      <c r="P668" s="23"/>
      <c r="Q668" s="23"/>
      <c r="R668" s="23"/>
      <c r="S668" s="28"/>
      <c r="T668" s="28"/>
      <c r="U668" s="24"/>
    </row>
    <row r="669" spans="3:21" s="22" customFormat="1" x14ac:dyDescent="0.25">
      <c r="C669" s="23"/>
      <c r="J669" s="23"/>
      <c r="M669" s="23"/>
      <c r="N669" s="23"/>
      <c r="O669" s="23"/>
      <c r="P669" s="23"/>
      <c r="Q669" s="23"/>
      <c r="R669" s="23"/>
      <c r="S669" s="28"/>
      <c r="T669" s="28"/>
      <c r="U669" s="24"/>
    </row>
    <row r="670" spans="3:21" s="22" customFormat="1" x14ac:dyDescent="0.25">
      <c r="C670" s="23"/>
      <c r="J670" s="23"/>
      <c r="M670" s="23"/>
      <c r="N670" s="23"/>
      <c r="O670" s="23"/>
      <c r="P670" s="23"/>
      <c r="Q670" s="23"/>
      <c r="R670" s="23"/>
      <c r="S670" s="28"/>
      <c r="T670" s="28"/>
      <c r="U670" s="24"/>
    </row>
    <row r="671" spans="3:21" s="22" customFormat="1" x14ac:dyDescent="0.25">
      <c r="C671" s="23"/>
      <c r="J671" s="23"/>
      <c r="M671" s="23"/>
      <c r="N671" s="23"/>
      <c r="O671" s="23"/>
      <c r="P671" s="23"/>
      <c r="Q671" s="23"/>
      <c r="R671" s="23"/>
      <c r="S671" s="28"/>
      <c r="T671" s="28"/>
      <c r="U671" s="24"/>
    </row>
    <row r="672" spans="3:21" s="22" customFormat="1" x14ac:dyDescent="0.25">
      <c r="C672" s="23"/>
      <c r="J672" s="23"/>
      <c r="M672" s="23"/>
      <c r="N672" s="23"/>
      <c r="O672" s="23"/>
      <c r="P672" s="23"/>
      <c r="Q672" s="23"/>
      <c r="R672" s="23"/>
      <c r="S672" s="28"/>
      <c r="T672" s="28"/>
      <c r="U672" s="24"/>
    </row>
    <row r="673" spans="3:21" s="22" customFormat="1" x14ac:dyDescent="0.25">
      <c r="C673" s="23"/>
      <c r="J673" s="23"/>
      <c r="M673" s="23"/>
      <c r="N673" s="23"/>
      <c r="O673" s="23"/>
      <c r="P673" s="23"/>
      <c r="Q673" s="23"/>
      <c r="R673" s="23"/>
      <c r="S673" s="28"/>
      <c r="T673" s="28"/>
      <c r="U673" s="24"/>
    </row>
    <row r="674" spans="3:21" s="22" customFormat="1" x14ac:dyDescent="0.25">
      <c r="C674" s="23"/>
      <c r="J674" s="23"/>
      <c r="M674" s="23"/>
      <c r="N674" s="23"/>
      <c r="O674" s="23"/>
      <c r="P674" s="23"/>
      <c r="Q674" s="23"/>
      <c r="R674" s="23"/>
      <c r="S674" s="28"/>
      <c r="T674" s="28"/>
      <c r="U674" s="24"/>
    </row>
    <row r="675" spans="3:21" s="22" customFormat="1" x14ac:dyDescent="0.25">
      <c r="C675" s="23"/>
      <c r="J675" s="23"/>
      <c r="M675" s="23"/>
      <c r="N675" s="23"/>
      <c r="O675" s="23"/>
      <c r="P675" s="23"/>
      <c r="Q675" s="23"/>
      <c r="R675" s="23"/>
      <c r="S675" s="28"/>
      <c r="T675" s="28"/>
      <c r="U675" s="24"/>
    </row>
    <row r="676" spans="3:21" s="22" customFormat="1" x14ac:dyDescent="0.25">
      <c r="C676" s="23"/>
      <c r="J676" s="23"/>
      <c r="M676" s="23"/>
      <c r="N676" s="23"/>
      <c r="O676" s="23"/>
      <c r="P676" s="23"/>
      <c r="Q676" s="23"/>
      <c r="R676" s="23"/>
      <c r="S676" s="28"/>
      <c r="T676" s="28"/>
      <c r="U676" s="24"/>
    </row>
    <row r="677" spans="3:21" s="22" customFormat="1" x14ac:dyDescent="0.25">
      <c r="C677" s="23"/>
      <c r="J677" s="23"/>
      <c r="M677" s="23"/>
      <c r="N677" s="23"/>
      <c r="O677" s="23"/>
      <c r="P677" s="23"/>
      <c r="Q677" s="23"/>
      <c r="R677" s="23"/>
      <c r="S677" s="28"/>
      <c r="T677" s="28"/>
      <c r="U677" s="24"/>
    </row>
    <row r="678" spans="3:21" s="22" customFormat="1" x14ac:dyDescent="0.25">
      <c r="C678" s="23"/>
      <c r="J678" s="23"/>
      <c r="M678" s="23"/>
      <c r="N678" s="23"/>
      <c r="O678" s="23"/>
      <c r="P678" s="23"/>
      <c r="Q678" s="23"/>
      <c r="R678" s="23"/>
      <c r="S678" s="28"/>
      <c r="T678" s="28"/>
      <c r="U678" s="24"/>
    </row>
    <row r="679" spans="3:21" s="22" customFormat="1" x14ac:dyDescent="0.25">
      <c r="C679" s="23"/>
      <c r="J679" s="23"/>
      <c r="M679" s="23"/>
      <c r="N679" s="23"/>
      <c r="O679" s="23"/>
      <c r="P679" s="23"/>
      <c r="Q679" s="23"/>
      <c r="R679" s="23"/>
      <c r="S679" s="28"/>
      <c r="T679" s="28"/>
      <c r="U679" s="24"/>
    </row>
    <row r="680" spans="3:21" s="22" customFormat="1" x14ac:dyDescent="0.25">
      <c r="C680" s="23"/>
      <c r="J680" s="23"/>
      <c r="M680" s="23"/>
      <c r="N680" s="23"/>
      <c r="O680" s="23"/>
      <c r="P680" s="23"/>
      <c r="Q680" s="23"/>
      <c r="R680" s="23"/>
      <c r="S680" s="28"/>
      <c r="T680" s="28"/>
      <c r="U680" s="24"/>
    </row>
    <row r="681" spans="3:21" s="22" customFormat="1" x14ac:dyDescent="0.25">
      <c r="C681" s="23"/>
      <c r="J681" s="23"/>
      <c r="M681" s="23"/>
      <c r="N681" s="23"/>
      <c r="O681" s="23"/>
      <c r="P681" s="23"/>
      <c r="Q681" s="23"/>
      <c r="R681" s="23"/>
      <c r="S681" s="28"/>
      <c r="T681" s="28"/>
      <c r="U681" s="24"/>
    </row>
    <row r="682" spans="3:21" s="22" customFormat="1" x14ac:dyDescent="0.25">
      <c r="C682" s="23"/>
      <c r="J682" s="23"/>
      <c r="M682" s="23"/>
      <c r="N682" s="23"/>
      <c r="O682" s="23"/>
      <c r="P682" s="23"/>
      <c r="Q682" s="23"/>
      <c r="R682" s="23"/>
      <c r="S682" s="28"/>
      <c r="T682" s="28"/>
      <c r="U682" s="24"/>
    </row>
    <row r="683" spans="3:21" s="22" customFormat="1" x14ac:dyDescent="0.25">
      <c r="C683" s="23"/>
      <c r="J683" s="23"/>
      <c r="M683" s="23"/>
      <c r="N683" s="23"/>
      <c r="O683" s="23"/>
      <c r="P683" s="23"/>
      <c r="Q683" s="23"/>
      <c r="R683" s="23"/>
      <c r="S683" s="28"/>
      <c r="T683" s="28"/>
      <c r="U683" s="24"/>
    </row>
    <row r="684" spans="3:21" s="22" customFormat="1" x14ac:dyDescent="0.25">
      <c r="C684" s="23"/>
      <c r="J684" s="23"/>
      <c r="M684" s="23"/>
      <c r="N684" s="23"/>
      <c r="O684" s="23"/>
      <c r="P684" s="23"/>
      <c r="Q684" s="23"/>
      <c r="R684" s="23"/>
      <c r="S684" s="28"/>
      <c r="T684" s="28"/>
      <c r="U684" s="24"/>
    </row>
    <row r="685" spans="3:21" s="22" customFormat="1" x14ac:dyDescent="0.25">
      <c r="C685" s="23"/>
      <c r="J685" s="23"/>
      <c r="M685" s="23"/>
      <c r="N685" s="23"/>
      <c r="O685" s="23"/>
      <c r="P685" s="23"/>
      <c r="Q685" s="23"/>
      <c r="R685" s="23"/>
      <c r="S685" s="28"/>
      <c r="T685" s="28"/>
      <c r="U685" s="24"/>
    </row>
    <row r="686" spans="3:21" s="22" customFormat="1" x14ac:dyDescent="0.25">
      <c r="C686" s="23"/>
      <c r="J686" s="23"/>
      <c r="M686" s="23"/>
      <c r="N686" s="23"/>
      <c r="O686" s="23"/>
      <c r="P686" s="23"/>
      <c r="Q686" s="23"/>
      <c r="R686" s="23"/>
      <c r="S686" s="28"/>
      <c r="T686" s="28"/>
      <c r="U686" s="24"/>
    </row>
    <row r="687" spans="3:21" s="22" customFormat="1" x14ac:dyDescent="0.25">
      <c r="C687" s="23"/>
      <c r="J687" s="23"/>
      <c r="M687" s="23"/>
      <c r="N687" s="23"/>
      <c r="O687" s="23"/>
      <c r="P687" s="23"/>
      <c r="Q687" s="23"/>
      <c r="R687" s="23"/>
      <c r="S687" s="28"/>
      <c r="T687" s="28"/>
      <c r="U687" s="24"/>
    </row>
    <row r="688" spans="3:21" s="22" customFormat="1" x14ac:dyDescent="0.25">
      <c r="C688" s="23"/>
      <c r="J688" s="23"/>
      <c r="M688" s="23"/>
      <c r="N688" s="23"/>
      <c r="O688" s="23"/>
      <c r="P688" s="23"/>
      <c r="Q688" s="23"/>
      <c r="R688" s="23"/>
      <c r="S688" s="28"/>
      <c r="T688" s="28"/>
      <c r="U688" s="24"/>
    </row>
    <row r="689" spans="3:21" s="22" customFormat="1" x14ac:dyDescent="0.25">
      <c r="C689" s="23"/>
      <c r="J689" s="23"/>
      <c r="M689" s="23"/>
      <c r="N689" s="23"/>
      <c r="O689" s="23"/>
      <c r="P689" s="23"/>
      <c r="Q689" s="23"/>
      <c r="R689" s="23"/>
      <c r="S689" s="28"/>
      <c r="T689" s="28"/>
      <c r="U689" s="24"/>
    </row>
    <row r="690" spans="3:21" s="22" customFormat="1" x14ac:dyDescent="0.25">
      <c r="C690" s="23"/>
      <c r="J690" s="23"/>
      <c r="M690" s="23"/>
      <c r="N690" s="23"/>
      <c r="O690" s="23"/>
      <c r="P690" s="23"/>
      <c r="Q690" s="23"/>
      <c r="R690" s="23"/>
      <c r="S690" s="28"/>
      <c r="T690" s="28"/>
      <c r="U690" s="24"/>
    </row>
    <row r="691" spans="3:21" s="22" customFormat="1" x14ac:dyDescent="0.25">
      <c r="C691" s="23"/>
      <c r="J691" s="23"/>
      <c r="M691" s="23"/>
      <c r="N691" s="23"/>
      <c r="O691" s="23"/>
      <c r="P691" s="23"/>
      <c r="Q691" s="23"/>
      <c r="R691" s="23"/>
      <c r="S691" s="28"/>
      <c r="T691" s="28"/>
      <c r="U691" s="24"/>
    </row>
    <row r="692" spans="3:21" s="22" customFormat="1" x14ac:dyDescent="0.25">
      <c r="C692" s="23"/>
      <c r="J692" s="23"/>
      <c r="M692" s="23"/>
      <c r="N692" s="23"/>
      <c r="O692" s="23"/>
      <c r="P692" s="23"/>
      <c r="Q692" s="23"/>
      <c r="R692" s="23"/>
      <c r="S692" s="28"/>
      <c r="T692" s="28"/>
      <c r="U692" s="24"/>
    </row>
    <row r="693" spans="3:21" s="22" customFormat="1" x14ac:dyDescent="0.25">
      <c r="C693" s="23"/>
      <c r="J693" s="23"/>
      <c r="M693" s="23"/>
      <c r="N693" s="23"/>
      <c r="O693" s="23"/>
      <c r="P693" s="23"/>
      <c r="Q693" s="23"/>
      <c r="R693" s="23"/>
      <c r="S693" s="28"/>
      <c r="T693" s="28"/>
      <c r="U693" s="24"/>
    </row>
    <row r="694" spans="3:21" s="22" customFormat="1" x14ac:dyDescent="0.25">
      <c r="C694" s="23"/>
      <c r="J694" s="23"/>
      <c r="M694" s="23"/>
      <c r="N694" s="23"/>
      <c r="O694" s="23"/>
      <c r="P694" s="23"/>
      <c r="Q694" s="23"/>
      <c r="R694" s="23"/>
      <c r="S694" s="28"/>
      <c r="T694" s="28"/>
      <c r="U694" s="24"/>
    </row>
    <row r="695" spans="3:21" s="22" customFormat="1" x14ac:dyDescent="0.25">
      <c r="C695" s="23"/>
      <c r="J695" s="23"/>
      <c r="M695" s="23"/>
      <c r="N695" s="23"/>
      <c r="O695" s="23"/>
      <c r="P695" s="23"/>
      <c r="Q695" s="23"/>
      <c r="R695" s="23"/>
      <c r="S695" s="28"/>
      <c r="T695" s="28"/>
      <c r="U695" s="24"/>
    </row>
    <row r="696" spans="3:21" s="22" customFormat="1" x14ac:dyDescent="0.25">
      <c r="C696" s="23"/>
      <c r="J696" s="23"/>
      <c r="M696" s="23"/>
      <c r="N696" s="23"/>
      <c r="O696" s="23"/>
      <c r="P696" s="23"/>
      <c r="Q696" s="23"/>
      <c r="R696" s="23"/>
      <c r="S696" s="28"/>
      <c r="T696" s="28"/>
      <c r="U696" s="24"/>
    </row>
    <row r="697" spans="3:21" s="22" customFormat="1" x14ac:dyDescent="0.25">
      <c r="C697" s="23"/>
      <c r="J697" s="23"/>
      <c r="M697" s="23"/>
      <c r="N697" s="23"/>
      <c r="O697" s="23"/>
      <c r="P697" s="23"/>
      <c r="Q697" s="23"/>
      <c r="R697" s="23"/>
      <c r="S697" s="28"/>
      <c r="T697" s="28"/>
      <c r="U697" s="24"/>
    </row>
    <row r="698" spans="3:21" s="22" customFormat="1" x14ac:dyDescent="0.25">
      <c r="C698" s="23"/>
      <c r="J698" s="23"/>
      <c r="M698" s="23"/>
      <c r="N698" s="23"/>
      <c r="O698" s="23"/>
      <c r="P698" s="23"/>
      <c r="Q698" s="23"/>
      <c r="R698" s="23"/>
      <c r="S698" s="28"/>
      <c r="T698" s="28"/>
      <c r="U698" s="24"/>
    </row>
    <row r="699" spans="3:21" s="22" customFormat="1" x14ac:dyDescent="0.25">
      <c r="C699" s="23"/>
      <c r="J699" s="23"/>
      <c r="M699" s="23"/>
      <c r="N699" s="23"/>
      <c r="O699" s="23"/>
      <c r="P699" s="23"/>
      <c r="Q699" s="23"/>
      <c r="R699" s="23"/>
      <c r="S699" s="28"/>
      <c r="T699" s="28"/>
      <c r="U699" s="24"/>
    </row>
    <row r="700" spans="3:21" s="22" customFormat="1" x14ac:dyDescent="0.25">
      <c r="C700" s="23"/>
      <c r="J700" s="23"/>
      <c r="M700" s="23"/>
      <c r="N700" s="23"/>
      <c r="O700" s="23"/>
      <c r="P700" s="23"/>
      <c r="Q700" s="23"/>
      <c r="R700" s="23"/>
      <c r="S700" s="28"/>
      <c r="T700" s="28"/>
      <c r="U700" s="24"/>
    </row>
    <row r="701" spans="3:21" s="22" customFormat="1" x14ac:dyDescent="0.25">
      <c r="C701" s="23"/>
      <c r="J701" s="23"/>
      <c r="M701" s="23"/>
      <c r="N701" s="23"/>
      <c r="O701" s="23"/>
      <c r="P701" s="23"/>
      <c r="Q701" s="23"/>
      <c r="R701" s="23"/>
      <c r="S701" s="28"/>
      <c r="T701" s="28"/>
      <c r="U701" s="24"/>
    </row>
    <row r="702" spans="3:21" s="22" customFormat="1" x14ac:dyDescent="0.25">
      <c r="C702" s="23"/>
      <c r="J702" s="23"/>
      <c r="M702" s="23"/>
      <c r="N702" s="23"/>
      <c r="O702" s="23"/>
      <c r="P702" s="23"/>
      <c r="Q702" s="23"/>
      <c r="R702" s="23"/>
      <c r="S702" s="28"/>
      <c r="T702" s="28"/>
      <c r="U702" s="24"/>
    </row>
    <row r="703" spans="3:21" s="22" customFormat="1" x14ac:dyDescent="0.25">
      <c r="C703" s="23"/>
      <c r="J703" s="23"/>
      <c r="M703" s="23"/>
      <c r="N703" s="23"/>
      <c r="O703" s="23"/>
      <c r="P703" s="23"/>
      <c r="Q703" s="23"/>
      <c r="R703" s="23"/>
      <c r="S703" s="28"/>
      <c r="T703" s="28"/>
      <c r="U703" s="24"/>
    </row>
    <row r="704" spans="3:21" s="22" customFormat="1" x14ac:dyDescent="0.25">
      <c r="C704" s="23"/>
      <c r="J704" s="23"/>
      <c r="M704" s="23"/>
      <c r="N704" s="23"/>
      <c r="O704" s="23"/>
      <c r="P704" s="23"/>
      <c r="Q704" s="23"/>
      <c r="R704" s="23"/>
      <c r="S704" s="28"/>
      <c r="T704" s="28"/>
      <c r="U704" s="24"/>
    </row>
    <row r="705" spans="3:21" s="22" customFormat="1" x14ac:dyDescent="0.25">
      <c r="C705" s="23"/>
      <c r="J705" s="23"/>
      <c r="M705" s="23"/>
      <c r="N705" s="23"/>
      <c r="O705" s="23"/>
      <c r="P705" s="23"/>
      <c r="Q705" s="23"/>
      <c r="R705" s="23"/>
      <c r="S705" s="28"/>
      <c r="T705" s="28"/>
      <c r="U705" s="24"/>
    </row>
    <row r="706" spans="3:21" s="22" customFormat="1" x14ac:dyDescent="0.25">
      <c r="C706" s="23"/>
      <c r="J706" s="23"/>
      <c r="M706" s="23"/>
      <c r="N706" s="23"/>
      <c r="O706" s="23"/>
      <c r="P706" s="23"/>
      <c r="Q706" s="23"/>
      <c r="R706" s="23"/>
      <c r="S706" s="28"/>
      <c r="T706" s="28"/>
      <c r="U706" s="24"/>
    </row>
    <row r="707" spans="3:21" s="22" customFormat="1" x14ac:dyDescent="0.25">
      <c r="C707" s="23"/>
      <c r="J707" s="23"/>
      <c r="M707" s="23"/>
      <c r="N707" s="23"/>
      <c r="O707" s="23"/>
      <c r="P707" s="23"/>
      <c r="Q707" s="23"/>
      <c r="R707" s="23"/>
      <c r="S707" s="28"/>
      <c r="T707" s="28"/>
      <c r="U707" s="24"/>
    </row>
    <row r="708" spans="3:21" s="22" customFormat="1" x14ac:dyDescent="0.25">
      <c r="C708" s="23"/>
      <c r="J708" s="23"/>
      <c r="M708" s="23"/>
      <c r="N708" s="23"/>
      <c r="O708" s="23"/>
      <c r="P708" s="23"/>
      <c r="Q708" s="23"/>
      <c r="R708" s="23"/>
      <c r="S708" s="28"/>
      <c r="T708" s="28"/>
      <c r="U708" s="24"/>
    </row>
    <row r="709" spans="3:21" s="22" customFormat="1" x14ac:dyDescent="0.25">
      <c r="C709" s="23"/>
      <c r="J709" s="23"/>
      <c r="M709" s="23"/>
      <c r="N709" s="23"/>
      <c r="O709" s="23"/>
      <c r="P709" s="23"/>
      <c r="Q709" s="23"/>
      <c r="R709" s="23"/>
      <c r="S709" s="28"/>
      <c r="T709" s="28"/>
      <c r="U709" s="24"/>
    </row>
    <row r="710" spans="3:21" s="22" customFormat="1" x14ac:dyDescent="0.25">
      <c r="C710" s="23"/>
      <c r="J710" s="23"/>
      <c r="M710" s="23"/>
      <c r="N710" s="23"/>
      <c r="O710" s="23"/>
      <c r="P710" s="23"/>
      <c r="Q710" s="23"/>
      <c r="R710" s="23"/>
      <c r="S710" s="28"/>
      <c r="T710" s="28"/>
      <c r="U710" s="24"/>
    </row>
    <row r="711" spans="3:21" s="22" customFormat="1" x14ac:dyDescent="0.25">
      <c r="C711" s="23"/>
      <c r="J711" s="23"/>
      <c r="M711" s="23"/>
      <c r="N711" s="23"/>
      <c r="O711" s="23"/>
      <c r="P711" s="23"/>
      <c r="Q711" s="23"/>
      <c r="R711" s="23"/>
      <c r="S711" s="28"/>
      <c r="T711" s="28"/>
      <c r="U711" s="24"/>
    </row>
    <row r="712" spans="3:21" s="22" customFormat="1" x14ac:dyDescent="0.25">
      <c r="C712" s="23"/>
      <c r="J712" s="23"/>
      <c r="M712" s="23"/>
      <c r="N712" s="23"/>
      <c r="O712" s="23"/>
      <c r="P712" s="23"/>
      <c r="Q712" s="23"/>
      <c r="R712" s="23"/>
      <c r="S712" s="28"/>
      <c r="T712" s="28"/>
      <c r="U712" s="24"/>
    </row>
    <row r="713" spans="3:21" s="22" customFormat="1" x14ac:dyDescent="0.25">
      <c r="C713" s="23"/>
      <c r="J713" s="23"/>
      <c r="M713" s="23"/>
      <c r="N713" s="23"/>
      <c r="O713" s="23"/>
      <c r="P713" s="23"/>
      <c r="Q713" s="23"/>
      <c r="R713" s="23"/>
      <c r="S713" s="28"/>
      <c r="T713" s="28"/>
      <c r="U713" s="24"/>
    </row>
    <row r="714" spans="3:21" s="22" customFormat="1" x14ac:dyDescent="0.25">
      <c r="C714" s="23"/>
      <c r="J714" s="23"/>
      <c r="M714" s="23"/>
      <c r="N714" s="23"/>
      <c r="O714" s="23"/>
      <c r="P714" s="23"/>
      <c r="Q714" s="23"/>
      <c r="R714" s="23"/>
      <c r="S714" s="28"/>
      <c r="T714" s="28"/>
      <c r="U714" s="24"/>
    </row>
    <row r="715" spans="3:21" s="22" customFormat="1" x14ac:dyDescent="0.25">
      <c r="C715" s="23"/>
      <c r="J715" s="23"/>
      <c r="M715" s="23"/>
      <c r="N715" s="23"/>
      <c r="O715" s="23"/>
      <c r="P715" s="23"/>
      <c r="Q715" s="23"/>
      <c r="R715" s="23"/>
      <c r="S715" s="28"/>
      <c r="T715" s="28"/>
      <c r="U715" s="24"/>
    </row>
    <row r="716" spans="3:21" s="22" customFormat="1" x14ac:dyDescent="0.25">
      <c r="C716" s="23"/>
      <c r="J716" s="23"/>
      <c r="M716" s="23"/>
      <c r="N716" s="23"/>
      <c r="O716" s="23"/>
      <c r="P716" s="23"/>
      <c r="Q716" s="23"/>
      <c r="R716" s="23"/>
      <c r="S716" s="28"/>
      <c r="T716" s="28"/>
      <c r="U716" s="24"/>
    </row>
    <row r="717" spans="3:21" s="22" customFormat="1" x14ac:dyDescent="0.25">
      <c r="C717" s="23"/>
      <c r="J717" s="23"/>
      <c r="M717" s="23"/>
      <c r="N717" s="23"/>
      <c r="O717" s="23"/>
      <c r="P717" s="23"/>
      <c r="Q717" s="23"/>
      <c r="R717" s="23"/>
      <c r="S717" s="28"/>
      <c r="T717" s="28"/>
      <c r="U717" s="24"/>
    </row>
    <row r="718" spans="3:21" s="22" customFormat="1" x14ac:dyDescent="0.25">
      <c r="C718" s="23"/>
      <c r="J718" s="23"/>
      <c r="M718" s="23"/>
      <c r="N718" s="23"/>
      <c r="O718" s="23"/>
      <c r="P718" s="23"/>
      <c r="Q718" s="23"/>
      <c r="R718" s="23"/>
      <c r="S718" s="28"/>
      <c r="T718" s="28"/>
      <c r="U718" s="24"/>
    </row>
    <row r="719" spans="3:21" s="22" customFormat="1" x14ac:dyDescent="0.25">
      <c r="C719" s="23"/>
      <c r="J719" s="23"/>
      <c r="M719" s="23"/>
      <c r="N719" s="23"/>
      <c r="O719" s="23"/>
      <c r="P719" s="23"/>
      <c r="Q719" s="23"/>
      <c r="R719" s="23"/>
      <c r="S719" s="28"/>
      <c r="T719" s="28"/>
      <c r="U719" s="24"/>
    </row>
    <row r="720" spans="3:21" s="22" customFormat="1" x14ac:dyDescent="0.25">
      <c r="C720" s="23"/>
      <c r="J720" s="23"/>
      <c r="M720" s="23"/>
      <c r="N720" s="23"/>
      <c r="O720" s="23"/>
      <c r="P720" s="23"/>
      <c r="Q720" s="23"/>
      <c r="R720" s="23"/>
      <c r="S720" s="28"/>
      <c r="T720" s="28"/>
      <c r="U720" s="24"/>
    </row>
    <row r="721" spans="3:21" s="22" customFormat="1" x14ac:dyDescent="0.25">
      <c r="C721" s="23"/>
      <c r="J721" s="23"/>
      <c r="M721" s="23"/>
      <c r="N721" s="23"/>
      <c r="O721" s="23"/>
      <c r="P721" s="23"/>
      <c r="Q721" s="23"/>
      <c r="R721" s="23"/>
      <c r="S721" s="28"/>
      <c r="T721" s="28"/>
      <c r="U721" s="24"/>
    </row>
    <row r="722" spans="3:21" s="22" customFormat="1" x14ac:dyDescent="0.25">
      <c r="C722" s="23"/>
      <c r="J722" s="23"/>
      <c r="M722" s="23"/>
      <c r="N722" s="23"/>
      <c r="O722" s="23"/>
      <c r="P722" s="23"/>
      <c r="Q722" s="23"/>
      <c r="R722" s="23"/>
      <c r="S722" s="28"/>
      <c r="T722" s="28"/>
      <c r="U722" s="24"/>
    </row>
    <row r="723" spans="3:21" s="22" customFormat="1" x14ac:dyDescent="0.25">
      <c r="C723" s="23"/>
      <c r="J723" s="23"/>
      <c r="M723" s="23"/>
      <c r="N723" s="23"/>
      <c r="O723" s="23"/>
      <c r="P723" s="23"/>
      <c r="Q723" s="23"/>
      <c r="R723" s="23"/>
      <c r="S723" s="28"/>
      <c r="T723" s="28"/>
      <c r="U723" s="24"/>
    </row>
    <row r="724" spans="3:21" s="22" customFormat="1" x14ac:dyDescent="0.25">
      <c r="C724" s="23"/>
      <c r="J724" s="23"/>
      <c r="M724" s="23"/>
      <c r="N724" s="23"/>
      <c r="O724" s="23"/>
      <c r="P724" s="23"/>
      <c r="Q724" s="23"/>
      <c r="R724" s="23"/>
      <c r="S724" s="28"/>
      <c r="T724" s="28"/>
      <c r="U724" s="24"/>
    </row>
    <row r="725" spans="3:21" s="22" customFormat="1" x14ac:dyDescent="0.25">
      <c r="C725" s="23"/>
      <c r="J725" s="23"/>
      <c r="M725" s="23"/>
      <c r="N725" s="23"/>
      <c r="O725" s="23"/>
      <c r="P725" s="23"/>
      <c r="Q725" s="23"/>
      <c r="R725" s="23"/>
      <c r="S725" s="28"/>
      <c r="T725" s="28"/>
      <c r="U725" s="24"/>
    </row>
    <row r="726" spans="3:21" s="22" customFormat="1" x14ac:dyDescent="0.25">
      <c r="C726" s="23"/>
      <c r="J726" s="23"/>
      <c r="M726" s="23"/>
      <c r="N726" s="23"/>
      <c r="O726" s="23"/>
      <c r="P726" s="23"/>
      <c r="Q726" s="23"/>
      <c r="R726" s="23"/>
      <c r="S726" s="28"/>
      <c r="T726" s="28"/>
      <c r="U726" s="24"/>
    </row>
    <row r="727" spans="3:21" s="22" customFormat="1" x14ac:dyDescent="0.25">
      <c r="C727" s="23"/>
      <c r="J727" s="23"/>
      <c r="M727" s="23"/>
      <c r="N727" s="23"/>
      <c r="O727" s="23"/>
      <c r="P727" s="23"/>
      <c r="Q727" s="23"/>
      <c r="R727" s="23"/>
      <c r="S727" s="28"/>
      <c r="T727" s="28"/>
      <c r="U727" s="24"/>
    </row>
    <row r="728" spans="3:21" s="22" customFormat="1" x14ac:dyDescent="0.25">
      <c r="C728" s="23"/>
      <c r="J728" s="23"/>
      <c r="M728" s="23"/>
      <c r="N728" s="23"/>
      <c r="O728" s="23"/>
      <c r="P728" s="23"/>
      <c r="Q728" s="23"/>
      <c r="R728" s="23"/>
      <c r="S728" s="28"/>
      <c r="T728" s="28"/>
      <c r="U728" s="24"/>
    </row>
    <row r="729" spans="3:21" s="22" customFormat="1" x14ac:dyDescent="0.25">
      <c r="C729" s="23"/>
      <c r="J729" s="23"/>
      <c r="M729" s="23"/>
      <c r="N729" s="23"/>
      <c r="O729" s="23"/>
      <c r="P729" s="23"/>
      <c r="Q729" s="23"/>
      <c r="R729" s="23"/>
      <c r="S729" s="28"/>
      <c r="T729" s="28"/>
      <c r="U729" s="24"/>
    </row>
    <row r="730" spans="3:21" s="22" customFormat="1" x14ac:dyDescent="0.25">
      <c r="C730" s="23"/>
      <c r="J730" s="23"/>
      <c r="M730" s="23"/>
      <c r="N730" s="23"/>
      <c r="O730" s="23"/>
      <c r="P730" s="23"/>
      <c r="Q730" s="23"/>
      <c r="R730" s="23"/>
      <c r="S730" s="28"/>
      <c r="T730" s="28"/>
      <c r="U730" s="24"/>
    </row>
    <row r="731" spans="3:21" s="22" customFormat="1" x14ac:dyDescent="0.25">
      <c r="C731" s="23"/>
      <c r="J731" s="23"/>
      <c r="M731" s="23"/>
      <c r="N731" s="23"/>
      <c r="O731" s="23"/>
      <c r="P731" s="23"/>
      <c r="Q731" s="23"/>
      <c r="R731" s="23"/>
      <c r="S731" s="28"/>
      <c r="T731" s="28"/>
      <c r="U731" s="24"/>
    </row>
    <row r="732" spans="3:21" s="22" customFormat="1" x14ac:dyDescent="0.25">
      <c r="C732" s="23"/>
      <c r="J732" s="23"/>
      <c r="M732" s="23"/>
      <c r="N732" s="23"/>
      <c r="O732" s="23"/>
      <c r="P732" s="23"/>
      <c r="Q732" s="23"/>
      <c r="R732" s="23"/>
      <c r="S732" s="28"/>
      <c r="T732" s="28"/>
      <c r="U732" s="24"/>
    </row>
    <row r="733" spans="3:21" s="22" customFormat="1" x14ac:dyDescent="0.25">
      <c r="C733" s="23"/>
      <c r="J733" s="23"/>
      <c r="M733" s="23"/>
      <c r="N733" s="23"/>
      <c r="O733" s="23"/>
      <c r="P733" s="23"/>
      <c r="Q733" s="23"/>
      <c r="R733" s="23"/>
      <c r="S733" s="28"/>
      <c r="T733" s="28"/>
      <c r="U733" s="24"/>
    </row>
    <row r="734" spans="3:21" s="22" customFormat="1" x14ac:dyDescent="0.25">
      <c r="C734" s="23"/>
      <c r="J734" s="23"/>
      <c r="M734" s="23"/>
      <c r="N734" s="23"/>
      <c r="O734" s="23"/>
      <c r="P734" s="23"/>
      <c r="Q734" s="23"/>
      <c r="R734" s="23"/>
      <c r="S734" s="28"/>
      <c r="T734" s="28"/>
      <c r="U734" s="24"/>
    </row>
    <row r="735" spans="3:21" s="22" customFormat="1" x14ac:dyDescent="0.25">
      <c r="C735" s="23"/>
      <c r="J735" s="23"/>
      <c r="M735" s="23"/>
      <c r="N735" s="23"/>
      <c r="O735" s="23"/>
      <c r="P735" s="23"/>
      <c r="Q735" s="23"/>
      <c r="R735" s="23"/>
      <c r="S735" s="28"/>
      <c r="T735" s="28"/>
      <c r="U735" s="24"/>
    </row>
    <row r="736" spans="3:21" s="22" customFormat="1" x14ac:dyDescent="0.25">
      <c r="C736" s="23"/>
      <c r="J736" s="23"/>
      <c r="M736" s="23"/>
      <c r="N736" s="23"/>
      <c r="O736" s="23"/>
      <c r="P736" s="23"/>
      <c r="Q736" s="23"/>
      <c r="R736" s="23"/>
      <c r="S736" s="28"/>
      <c r="T736" s="28"/>
      <c r="U736" s="24"/>
    </row>
    <row r="737" spans="3:21" s="22" customFormat="1" x14ac:dyDescent="0.25">
      <c r="C737" s="23"/>
      <c r="J737" s="23"/>
      <c r="M737" s="23"/>
      <c r="N737" s="23"/>
      <c r="O737" s="23"/>
      <c r="P737" s="23"/>
      <c r="Q737" s="23"/>
      <c r="R737" s="23"/>
      <c r="S737" s="28"/>
      <c r="T737" s="28"/>
      <c r="U737" s="24"/>
    </row>
    <row r="738" spans="3:21" s="22" customFormat="1" x14ac:dyDescent="0.25">
      <c r="C738" s="23"/>
      <c r="J738" s="23"/>
      <c r="M738" s="23"/>
      <c r="N738" s="23"/>
      <c r="O738" s="23"/>
      <c r="P738" s="23"/>
      <c r="Q738" s="23"/>
      <c r="R738" s="23"/>
      <c r="S738" s="28"/>
      <c r="T738" s="28"/>
      <c r="U738" s="24"/>
    </row>
    <row r="739" spans="3:21" s="22" customFormat="1" x14ac:dyDescent="0.25">
      <c r="C739" s="23"/>
      <c r="J739" s="23"/>
      <c r="M739" s="23"/>
      <c r="N739" s="23"/>
      <c r="O739" s="23"/>
      <c r="P739" s="23"/>
      <c r="Q739" s="23"/>
      <c r="R739" s="23"/>
      <c r="S739" s="28"/>
      <c r="T739" s="28"/>
      <c r="U739" s="24"/>
    </row>
    <row r="740" spans="3:21" s="22" customFormat="1" x14ac:dyDescent="0.25">
      <c r="C740" s="23"/>
      <c r="J740" s="23"/>
      <c r="M740" s="23"/>
      <c r="N740" s="23"/>
      <c r="O740" s="23"/>
      <c r="P740" s="23"/>
      <c r="Q740" s="23"/>
      <c r="R740" s="23"/>
      <c r="S740" s="28"/>
      <c r="T740" s="28"/>
      <c r="U740" s="24"/>
    </row>
    <row r="741" spans="3:21" s="22" customFormat="1" x14ac:dyDescent="0.25">
      <c r="C741" s="23"/>
      <c r="J741" s="23"/>
      <c r="M741" s="23"/>
      <c r="N741" s="23"/>
      <c r="O741" s="23"/>
      <c r="P741" s="23"/>
      <c r="Q741" s="23"/>
      <c r="R741" s="23"/>
      <c r="S741" s="28"/>
      <c r="T741" s="28"/>
      <c r="U741" s="24"/>
    </row>
    <row r="742" spans="3:21" s="22" customFormat="1" x14ac:dyDescent="0.25">
      <c r="C742" s="23"/>
      <c r="J742" s="23"/>
      <c r="M742" s="23"/>
      <c r="N742" s="23"/>
      <c r="O742" s="23"/>
      <c r="P742" s="23"/>
      <c r="Q742" s="23"/>
      <c r="R742" s="23"/>
      <c r="S742" s="28"/>
      <c r="T742" s="28"/>
      <c r="U742" s="24"/>
    </row>
    <row r="743" spans="3:21" s="22" customFormat="1" x14ac:dyDescent="0.25">
      <c r="C743" s="23"/>
      <c r="J743" s="23"/>
      <c r="M743" s="23"/>
      <c r="N743" s="23"/>
      <c r="O743" s="23"/>
      <c r="P743" s="23"/>
      <c r="Q743" s="23"/>
      <c r="R743" s="23"/>
      <c r="S743" s="28"/>
      <c r="T743" s="28"/>
      <c r="U743" s="24"/>
    </row>
    <row r="744" spans="3:21" s="22" customFormat="1" x14ac:dyDescent="0.25">
      <c r="C744" s="23"/>
      <c r="J744" s="23"/>
      <c r="M744" s="23"/>
      <c r="N744" s="23"/>
      <c r="O744" s="23"/>
      <c r="P744" s="23"/>
      <c r="Q744" s="23"/>
      <c r="R744" s="23"/>
      <c r="S744" s="28"/>
      <c r="T744" s="28"/>
      <c r="U744" s="24"/>
    </row>
    <row r="745" spans="3:21" s="22" customFormat="1" x14ac:dyDescent="0.25">
      <c r="C745" s="23"/>
      <c r="J745" s="23"/>
      <c r="M745" s="23"/>
      <c r="N745" s="23"/>
      <c r="O745" s="23"/>
      <c r="P745" s="23"/>
      <c r="Q745" s="23"/>
      <c r="R745" s="23"/>
      <c r="S745" s="28"/>
      <c r="T745" s="28"/>
      <c r="U745" s="24"/>
    </row>
    <row r="746" spans="3:21" s="22" customFormat="1" x14ac:dyDescent="0.25">
      <c r="C746" s="23"/>
      <c r="J746" s="23"/>
      <c r="M746" s="23"/>
      <c r="N746" s="23"/>
      <c r="O746" s="23"/>
      <c r="P746" s="23"/>
      <c r="Q746" s="23"/>
      <c r="R746" s="23"/>
      <c r="S746" s="28"/>
      <c r="T746" s="28"/>
      <c r="U746" s="24"/>
    </row>
    <row r="747" spans="3:21" s="22" customFormat="1" x14ac:dyDescent="0.25">
      <c r="C747" s="23"/>
      <c r="J747" s="23"/>
      <c r="M747" s="23"/>
      <c r="N747" s="23"/>
      <c r="O747" s="23"/>
      <c r="P747" s="23"/>
      <c r="Q747" s="23"/>
      <c r="R747" s="23"/>
      <c r="S747" s="28"/>
      <c r="T747" s="28"/>
      <c r="U747" s="24"/>
    </row>
    <row r="748" spans="3:21" s="22" customFormat="1" x14ac:dyDescent="0.25">
      <c r="C748" s="23"/>
      <c r="J748" s="23"/>
      <c r="M748" s="23"/>
      <c r="N748" s="23"/>
      <c r="O748" s="23"/>
      <c r="P748" s="23"/>
      <c r="Q748" s="23"/>
      <c r="R748" s="23"/>
      <c r="S748" s="28"/>
      <c r="T748" s="28"/>
      <c r="U748" s="24"/>
    </row>
    <row r="749" spans="3:21" s="22" customFormat="1" x14ac:dyDescent="0.25">
      <c r="C749" s="23"/>
      <c r="J749" s="23"/>
      <c r="M749" s="23"/>
      <c r="N749" s="23"/>
      <c r="O749" s="23"/>
      <c r="P749" s="23"/>
      <c r="Q749" s="23"/>
      <c r="R749" s="23"/>
      <c r="S749" s="28"/>
      <c r="T749" s="28"/>
      <c r="U749" s="24"/>
    </row>
    <row r="750" spans="3:21" s="22" customFormat="1" x14ac:dyDescent="0.25">
      <c r="C750" s="23"/>
      <c r="J750" s="23"/>
      <c r="M750" s="23"/>
      <c r="N750" s="23"/>
      <c r="O750" s="23"/>
      <c r="P750" s="23"/>
      <c r="Q750" s="23"/>
      <c r="R750" s="23"/>
      <c r="S750" s="28"/>
      <c r="T750" s="28"/>
      <c r="U750" s="24"/>
    </row>
    <row r="751" spans="3:21" s="22" customFormat="1" x14ac:dyDescent="0.25">
      <c r="C751" s="23"/>
      <c r="J751" s="23"/>
      <c r="M751" s="23"/>
      <c r="N751" s="23"/>
      <c r="O751" s="23"/>
      <c r="P751" s="23"/>
      <c r="Q751" s="23"/>
      <c r="R751" s="23"/>
      <c r="S751" s="28"/>
      <c r="T751" s="28"/>
      <c r="U751" s="24"/>
    </row>
    <row r="752" spans="3:21" s="22" customFormat="1" x14ac:dyDescent="0.25">
      <c r="C752" s="23"/>
      <c r="J752" s="23"/>
      <c r="M752" s="23"/>
      <c r="N752" s="23"/>
      <c r="O752" s="23"/>
      <c r="P752" s="23"/>
      <c r="Q752" s="23"/>
      <c r="R752" s="23"/>
      <c r="S752" s="28"/>
      <c r="T752" s="28"/>
      <c r="U752" s="24"/>
    </row>
    <row r="753" spans="3:21" s="22" customFormat="1" x14ac:dyDescent="0.25">
      <c r="C753" s="23"/>
      <c r="J753" s="23"/>
      <c r="M753" s="23"/>
      <c r="N753" s="23"/>
      <c r="O753" s="23"/>
      <c r="P753" s="23"/>
      <c r="Q753" s="23"/>
      <c r="R753" s="23"/>
      <c r="S753" s="28"/>
      <c r="T753" s="28"/>
      <c r="U753" s="24"/>
    </row>
    <row r="754" spans="3:21" s="22" customFormat="1" x14ac:dyDescent="0.25">
      <c r="C754" s="23"/>
      <c r="J754" s="23"/>
      <c r="M754" s="23"/>
      <c r="N754" s="23"/>
      <c r="O754" s="23"/>
      <c r="P754" s="23"/>
      <c r="Q754" s="23"/>
      <c r="R754" s="23"/>
      <c r="S754" s="28"/>
      <c r="T754" s="28"/>
      <c r="U754" s="24"/>
    </row>
    <row r="755" spans="3:21" s="22" customFormat="1" x14ac:dyDescent="0.25">
      <c r="C755" s="23"/>
      <c r="J755" s="23"/>
      <c r="M755" s="23"/>
      <c r="N755" s="23"/>
      <c r="O755" s="23"/>
      <c r="P755" s="23"/>
      <c r="Q755" s="23"/>
      <c r="R755" s="23"/>
      <c r="S755" s="28"/>
      <c r="T755" s="28"/>
      <c r="U755" s="24"/>
    </row>
    <row r="756" spans="3:21" s="22" customFormat="1" x14ac:dyDescent="0.25">
      <c r="C756" s="23"/>
      <c r="J756" s="23"/>
      <c r="M756" s="23"/>
      <c r="N756" s="23"/>
      <c r="O756" s="23"/>
      <c r="P756" s="23"/>
      <c r="Q756" s="23"/>
      <c r="R756" s="23"/>
      <c r="S756" s="28"/>
      <c r="T756" s="28"/>
      <c r="U756" s="24"/>
    </row>
    <row r="757" spans="3:21" s="22" customFormat="1" x14ac:dyDescent="0.25">
      <c r="C757" s="23"/>
      <c r="J757" s="23"/>
      <c r="M757" s="23"/>
      <c r="N757" s="23"/>
      <c r="O757" s="23"/>
      <c r="P757" s="23"/>
      <c r="Q757" s="23"/>
      <c r="R757" s="23"/>
      <c r="S757" s="28"/>
      <c r="T757" s="28"/>
      <c r="U757" s="24"/>
    </row>
    <row r="758" spans="3:21" s="22" customFormat="1" x14ac:dyDescent="0.25">
      <c r="C758" s="23"/>
      <c r="J758" s="23"/>
      <c r="M758" s="23"/>
      <c r="N758" s="23"/>
      <c r="O758" s="23"/>
      <c r="P758" s="23"/>
      <c r="Q758" s="23"/>
      <c r="R758" s="23"/>
      <c r="S758" s="28"/>
      <c r="T758" s="28"/>
      <c r="U758" s="24"/>
    </row>
    <row r="759" spans="3:21" s="22" customFormat="1" x14ac:dyDescent="0.25">
      <c r="C759" s="23"/>
      <c r="J759" s="23"/>
      <c r="M759" s="23"/>
      <c r="N759" s="23"/>
      <c r="O759" s="23"/>
      <c r="P759" s="23"/>
      <c r="Q759" s="23"/>
      <c r="R759" s="23"/>
      <c r="S759" s="28"/>
      <c r="T759" s="28"/>
      <c r="U759" s="24"/>
    </row>
    <row r="760" spans="3:21" s="22" customFormat="1" x14ac:dyDescent="0.25">
      <c r="C760" s="23"/>
      <c r="J760" s="23"/>
      <c r="M760" s="23"/>
      <c r="N760" s="23"/>
      <c r="O760" s="23"/>
      <c r="P760" s="23"/>
      <c r="Q760" s="23"/>
      <c r="R760" s="23"/>
      <c r="S760" s="28"/>
      <c r="T760" s="28"/>
      <c r="U760" s="24"/>
    </row>
    <row r="761" spans="3:21" s="22" customFormat="1" x14ac:dyDescent="0.25">
      <c r="C761" s="23"/>
      <c r="J761" s="23"/>
      <c r="M761" s="23"/>
      <c r="N761" s="23"/>
      <c r="O761" s="23"/>
      <c r="P761" s="23"/>
      <c r="Q761" s="23"/>
      <c r="R761" s="23"/>
      <c r="S761" s="28"/>
      <c r="T761" s="28"/>
      <c r="U761" s="24"/>
    </row>
    <row r="762" spans="3:21" s="22" customFormat="1" x14ac:dyDescent="0.25">
      <c r="C762" s="23"/>
      <c r="J762" s="23"/>
      <c r="M762" s="23"/>
      <c r="N762" s="23"/>
      <c r="O762" s="23"/>
      <c r="P762" s="23"/>
      <c r="Q762" s="23"/>
      <c r="R762" s="23"/>
      <c r="S762" s="28"/>
      <c r="T762" s="28"/>
      <c r="U762" s="24"/>
    </row>
    <row r="763" spans="3:21" s="22" customFormat="1" x14ac:dyDescent="0.25">
      <c r="C763" s="23"/>
      <c r="J763" s="23"/>
      <c r="M763" s="23"/>
      <c r="N763" s="23"/>
      <c r="O763" s="23"/>
      <c r="P763" s="23"/>
      <c r="Q763" s="23"/>
      <c r="R763" s="23"/>
      <c r="S763" s="28"/>
      <c r="T763" s="28"/>
      <c r="U763" s="24"/>
    </row>
    <row r="764" spans="3:21" s="22" customFormat="1" x14ac:dyDescent="0.25">
      <c r="C764" s="23"/>
      <c r="J764" s="23"/>
      <c r="M764" s="23"/>
      <c r="N764" s="23"/>
      <c r="O764" s="23"/>
      <c r="P764" s="23"/>
      <c r="Q764" s="23"/>
      <c r="R764" s="23"/>
      <c r="S764" s="28"/>
      <c r="T764" s="28"/>
      <c r="U764" s="24"/>
    </row>
    <row r="765" spans="3:21" s="22" customFormat="1" x14ac:dyDescent="0.25">
      <c r="C765" s="23"/>
      <c r="J765" s="23"/>
      <c r="M765" s="23"/>
      <c r="N765" s="23"/>
      <c r="O765" s="23"/>
      <c r="P765" s="23"/>
      <c r="Q765" s="23"/>
      <c r="R765" s="23"/>
      <c r="S765" s="28"/>
      <c r="T765" s="28"/>
      <c r="U765" s="24"/>
    </row>
    <row r="766" spans="3:21" s="22" customFormat="1" x14ac:dyDescent="0.25">
      <c r="C766" s="23"/>
      <c r="J766" s="23"/>
      <c r="M766" s="23"/>
      <c r="N766" s="23"/>
      <c r="O766" s="23"/>
      <c r="P766" s="23"/>
      <c r="Q766" s="23"/>
      <c r="R766" s="23"/>
      <c r="S766" s="28"/>
      <c r="T766" s="28"/>
      <c r="U766" s="24"/>
    </row>
    <row r="767" spans="3:21" s="22" customFormat="1" x14ac:dyDescent="0.25">
      <c r="C767" s="23"/>
      <c r="J767" s="23"/>
      <c r="M767" s="23"/>
      <c r="N767" s="23"/>
      <c r="O767" s="23"/>
      <c r="P767" s="23"/>
      <c r="Q767" s="23"/>
      <c r="R767" s="23"/>
      <c r="S767" s="28"/>
      <c r="T767" s="28"/>
      <c r="U767" s="24"/>
    </row>
    <row r="768" spans="3:21" s="22" customFormat="1" x14ac:dyDescent="0.25">
      <c r="C768" s="23"/>
      <c r="J768" s="23"/>
      <c r="M768" s="23"/>
      <c r="N768" s="23"/>
      <c r="O768" s="23"/>
      <c r="P768" s="23"/>
      <c r="Q768" s="23"/>
      <c r="R768" s="23"/>
      <c r="S768" s="28"/>
      <c r="T768" s="28"/>
      <c r="U768" s="24"/>
    </row>
    <row r="769" spans="3:21" s="22" customFormat="1" x14ac:dyDescent="0.25">
      <c r="C769" s="23"/>
      <c r="J769" s="23"/>
      <c r="M769" s="23"/>
      <c r="N769" s="23"/>
      <c r="O769" s="23"/>
      <c r="P769" s="23"/>
      <c r="Q769" s="23"/>
      <c r="R769" s="23"/>
      <c r="S769" s="28"/>
      <c r="T769" s="28"/>
      <c r="U769" s="24"/>
    </row>
    <row r="770" spans="3:21" s="22" customFormat="1" x14ac:dyDescent="0.25">
      <c r="C770" s="23"/>
      <c r="J770" s="23"/>
      <c r="M770" s="23"/>
      <c r="N770" s="23"/>
      <c r="O770" s="23"/>
      <c r="P770" s="23"/>
      <c r="Q770" s="23"/>
      <c r="R770" s="23"/>
      <c r="S770" s="28"/>
      <c r="T770" s="28"/>
      <c r="U770" s="24"/>
    </row>
    <row r="771" spans="3:21" s="22" customFormat="1" x14ac:dyDescent="0.25">
      <c r="C771" s="23"/>
      <c r="J771" s="23"/>
      <c r="M771" s="23"/>
      <c r="N771" s="23"/>
      <c r="O771" s="23"/>
      <c r="P771" s="23"/>
      <c r="Q771" s="23"/>
      <c r="R771" s="23"/>
      <c r="S771" s="28"/>
      <c r="T771" s="28"/>
      <c r="U771" s="24"/>
    </row>
    <row r="772" spans="3:21" s="22" customFormat="1" x14ac:dyDescent="0.25">
      <c r="C772" s="23"/>
      <c r="J772" s="23"/>
      <c r="M772" s="23"/>
      <c r="N772" s="23"/>
      <c r="O772" s="23"/>
      <c r="P772" s="23"/>
      <c r="Q772" s="23"/>
      <c r="R772" s="23"/>
      <c r="S772" s="28"/>
      <c r="T772" s="28"/>
      <c r="U772" s="24"/>
    </row>
    <row r="773" spans="3:21" s="22" customFormat="1" x14ac:dyDescent="0.25">
      <c r="C773" s="23"/>
      <c r="J773" s="23"/>
      <c r="M773" s="23"/>
      <c r="N773" s="23"/>
      <c r="O773" s="23"/>
      <c r="P773" s="23"/>
      <c r="Q773" s="23"/>
      <c r="R773" s="23"/>
      <c r="S773" s="28"/>
      <c r="T773" s="28"/>
      <c r="U773" s="24"/>
    </row>
    <row r="774" spans="3:21" s="22" customFormat="1" x14ac:dyDescent="0.25">
      <c r="C774" s="23"/>
      <c r="J774" s="23"/>
      <c r="M774" s="23"/>
      <c r="N774" s="23"/>
      <c r="O774" s="23"/>
      <c r="P774" s="23"/>
      <c r="Q774" s="23"/>
      <c r="R774" s="23"/>
      <c r="S774" s="28"/>
      <c r="T774" s="28"/>
      <c r="U774" s="24"/>
    </row>
    <row r="775" spans="3:21" s="22" customFormat="1" x14ac:dyDescent="0.25">
      <c r="C775" s="23"/>
      <c r="J775" s="23"/>
      <c r="M775" s="23"/>
      <c r="N775" s="23"/>
      <c r="O775" s="23"/>
      <c r="P775" s="23"/>
      <c r="Q775" s="23"/>
      <c r="R775" s="23"/>
      <c r="S775" s="28"/>
      <c r="T775" s="28"/>
      <c r="U775" s="24"/>
    </row>
    <row r="776" spans="3:21" s="22" customFormat="1" x14ac:dyDescent="0.25">
      <c r="C776" s="23"/>
      <c r="J776" s="23"/>
      <c r="M776" s="23"/>
      <c r="N776" s="23"/>
      <c r="O776" s="23"/>
      <c r="P776" s="23"/>
      <c r="Q776" s="23"/>
      <c r="R776" s="23"/>
      <c r="S776" s="28"/>
      <c r="T776" s="28"/>
      <c r="U776" s="24"/>
    </row>
    <row r="777" spans="3:21" s="22" customFormat="1" x14ac:dyDescent="0.25">
      <c r="C777" s="23"/>
      <c r="J777" s="23"/>
      <c r="M777" s="23"/>
      <c r="N777" s="23"/>
      <c r="O777" s="23"/>
      <c r="P777" s="23"/>
      <c r="Q777" s="23"/>
      <c r="R777" s="23"/>
      <c r="S777" s="28"/>
      <c r="T777" s="28"/>
      <c r="U777" s="24"/>
    </row>
    <row r="778" spans="3:21" s="22" customFormat="1" x14ac:dyDescent="0.25">
      <c r="C778" s="23"/>
      <c r="J778" s="23"/>
      <c r="M778" s="23"/>
      <c r="N778" s="23"/>
      <c r="O778" s="23"/>
      <c r="P778" s="23"/>
      <c r="Q778" s="23"/>
      <c r="R778" s="23"/>
      <c r="S778" s="28"/>
      <c r="T778" s="28"/>
      <c r="U778" s="24"/>
    </row>
    <row r="779" spans="3:21" s="22" customFormat="1" x14ac:dyDescent="0.25">
      <c r="C779" s="23"/>
      <c r="J779" s="23"/>
      <c r="M779" s="23"/>
      <c r="N779" s="23"/>
      <c r="O779" s="23"/>
      <c r="P779" s="23"/>
      <c r="Q779" s="23"/>
      <c r="R779" s="23"/>
      <c r="S779" s="28"/>
      <c r="T779" s="28"/>
      <c r="U779" s="24"/>
    </row>
    <row r="780" spans="3:21" s="22" customFormat="1" x14ac:dyDescent="0.25">
      <c r="C780" s="23"/>
      <c r="J780" s="23"/>
      <c r="M780" s="23"/>
      <c r="N780" s="23"/>
      <c r="O780" s="23"/>
      <c r="P780" s="23"/>
      <c r="Q780" s="23"/>
      <c r="R780" s="23"/>
      <c r="S780" s="28"/>
      <c r="T780" s="28"/>
      <c r="U780" s="24"/>
    </row>
    <row r="781" spans="3:21" s="22" customFormat="1" x14ac:dyDescent="0.25">
      <c r="C781" s="23"/>
      <c r="J781" s="23"/>
      <c r="M781" s="23"/>
      <c r="N781" s="23"/>
      <c r="O781" s="23"/>
      <c r="P781" s="23"/>
      <c r="Q781" s="23"/>
      <c r="R781" s="23"/>
      <c r="S781" s="28"/>
      <c r="T781" s="28"/>
      <c r="U781" s="24"/>
    </row>
    <row r="782" spans="3:21" s="22" customFormat="1" x14ac:dyDescent="0.25">
      <c r="C782" s="23"/>
      <c r="J782" s="23"/>
      <c r="M782" s="23"/>
      <c r="N782" s="23"/>
      <c r="O782" s="23"/>
      <c r="P782" s="23"/>
      <c r="Q782" s="23"/>
      <c r="R782" s="23"/>
      <c r="S782" s="28"/>
      <c r="T782" s="28"/>
      <c r="U782" s="24"/>
    </row>
    <row r="783" spans="3:21" s="22" customFormat="1" x14ac:dyDescent="0.25">
      <c r="C783" s="23"/>
      <c r="J783" s="23"/>
      <c r="M783" s="23"/>
      <c r="N783" s="23"/>
      <c r="O783" s="23"/>
      <c r="P783" s="23"/>
      <c r="Q783" s="23"/>
      <c r="R783" s="23"/>
      <c r="S783" s="28"/>
      <c r="T783" s="28"/>
      <c r="U783" s="24"/>
    </row>
    <row r="784" spans="3:21" s="22" customFormat="1" x14ac:dyDescent="0.25">
      <c r="C784" s="23"/>
      <c r="J784" s="23"/>
      <c r="M784" s="23"/>
      <c r="N784" s="23"/>
      <c r="O784" s="23"/>
      <c r="P784" s="23"/>
      <c r="Q784" s="23"/>
      <c r="R784" s="23"/>
      <c r="S784" s="28"/>
      <c r="T784" s="28"/>
      <c r="U784" s="24"/>
    </row>
    <row r="785" spans="3:21" s="22" customFormat="1" x14ac:dyDescent="0.25">
      <c r="C785" s="23"/>
      <c r="J785" s="23"/>
      <c r="M785" s="23"/>
      <c r="N785" s="23"/>
      <c r="O785" s="23"/>
      <c r="P785" s="23"/>
      <c r="Q785" s="23"/>
      <c r="R785" s="23"/>
      <c r="S785" s="28"/>
      <c r="T785" s="28"/>
      <c r="U785" s="24"/>
    </row>
    <row r="786" spans="3:21" s="22" customFormat="1" x14ac:dyDescent="0.25">
      <c r="C786" s="23"/>
      <c r="J786" s="23"/>
      <c r="M786" s="23"/>
      <c r="N786" s="23"/>
      <c r="O786" s="23"/>
      <c r="P786" s="23"/>
      <c r="Q786" s="23"/>
      <c r="R786" s="23"/>
      <c r="S786" s="28"/>
      <c r="T786" s="28"/>
      <c r="U786" s="24"/>
    </row>
    <row r="787" spans="3:21" s="22" customFormat="1" x14ac:dyDescent="0.25">
      <c r="C787" s="23"/>
      <c r="J787" s="23"/>
      <c r="M787" s="23"/>
      <c r="N787" s="23"/>
      <c r="O787" s="23"/>
      <c r="P787" s="23"/>
      <c r="Q787" s="23"/>
      <c r="R787" s="23"/>
      <c r="S787" s="28"/>
      <c r="T787" s="28"/>
      <c r="U787" s="24"/>
    </row>
    <row r="788" spans="3:21" s="22" customFormat="1" x14ac:dyDescent="0.25">
      <c r="C788" s="23"/>
      <c r="J788" s="23"/>
      <c r="M788" s="23"/>
      <c r="N788" s="23"/>
      <c r="O788" s="23"/>
      <c r="P788" s="23"/>
      <c r="Q788" s="23"/>
      <c r="R788" s="23"/>
      <c r="S788" s="28"/>
      <c r="T788" s="28"/>
      <c r="U788" s="24"/>
    </row>
    <row r="789" spans="3:21" s="22" customFormat="1" x14ac:dyDescent="0.25">
      <c r="C789" s="23"/>
      <c r="J789" s="23"/>
      <c r="M789" s="23"/>
      <c r="N789" s="23"/>
      <c r="O789" s="23"/>
      <c r="P789" s="23"/>
      <c r="Q789" s="23"/>
      <c r="R789" s="23"/>
      <c r="S789" s="28"/>
      <c r="T789" s="28"/>
      <c r="U789" s="24"/>
    </row>
    <row r="790" spans="3:21" s="22" customFormat="1" x14ac:dyDescent="0.25">
      <c r="C790" s="23"/>
      <c r="J790" s="23"/>
      <c r="M790" s="23"/>
      <c r="N790" s="23"/>
      <c r="O790" s="23"/>
      <c r="P790" s="23"/>
      <c r="Q790" s="23"/>
      <c r="R790" s="23"/>
      <c r="S790" s="28"/>
      <c r="T790" s="28"/>
      <c r="U790" s="24"/>
    </row>
    <row r="791" spans="3:21" s="22" customFormat="1" x14ac:dyDescent="0.25">
      <c r="C791" s="23"/>
      <c r="J791" s="23"/>
      <c r="M791" s="23"/>
      <c r="N791" s="23"/>
      <c r="O791" s="23"/>
      <c r="P791" s="23"/>
      <c r="Q791" s="23"/>
      <c r="R791" s="23"/>
      <c r="S791" s="28"/>
      <c r="T791" s="28"/>
      <c r="U791" s="24"/>
    </row>
    <row r="792" spans="3:21" s="22" customFormat="1" x14ac:dyDescent="0.25">
      <c r="C792" s="23"/>
      <c r="J792" s="23"/>
      <c r="M792" s="23"/>
      <c r="N792" s="23"/>
      <c r="O792" s="23"/>
      <c r="P792" s="23"/>
      <c r="Q792" s="23"/>
      <c r="R792" s="23"/>
      <c r="S792" s="28"/>
      <c r="T792" s="28"/>
      <c r="U792" s="24"/>
    </row>
    <row r="793" spans="3:21" s="22" customFormat="1" x14ac:dyDescent="0.25">
      <c r="C793" s="23"/>
      <c r="J793" s="23"/>
      <c r="M793" s="23"/>
      <c r="N793" s="23"/>
      <c r="O793" s="23"/>
      <c r="P793" s="23"/>
      <c r="Q793" s="23"/>
      <c r="R793" s="23"/>
      <c r="S793" s="28"/>
      <c r="T793" s="28"/>
      <c r="U793" s="24"/>
    </row>
    <row r="794" spans="3:21" s="22" customFormat="1" x14ac:dyDescent="0.25">
      <c r="C794" s="23"/>
      <c r="J794" s="23"/>
      <c r="M794" s="23"/>
      <c r="N794" s="23"/>
      <c r="O794" s="23"/>
      <c r="P794" s="23"/>
      <c r="Q794" s="23"/>
      <c r="R794" s="23"/>
      <c r="S794" s="28"/>
      <c r="T794" s="28"/>
      <c r="U794" s="24"/>
    </row>
    <row r="795" spans="3:21" s="22" customFormat="1" x14ac:dyDescent="0.25">
      <c r="C795" s="23"/>
      <c r="J795" s="23"/>
      <c r="M795" s="23"/>
      <c r="N795" s="23"/>
      <c r="O795" s="23"/>
      <c r="P795" s="23"/>
      <c r="Q795" s="23"/>
      <c r="R795" s="23"/>
      <c r="S795" s="28"/>
      <c r="T795" s="28"/>
      <c r="U795" s="24"/>
    </row>
    <row r="796" spans="3:21" s="22" customFormat="1" x14ac:dyDescent="0.25">
      <c r="C796" s="23"/>
      <c r="J796" s="23"/>
      <c r="M796" s="23"/>
      <c r="N796" s="23"/>
      <c r="O796" s="23"/>
      <c r="P796" s="23"/>
      <c r="Q796" s="23"/>
      <c r="R796" s="23"/>
      <c r="S796" s="28"/>
      <c r="T796" s="28"/>
      <c r="U796" s="24"/>
    </row>
    <row r="797" spans="3:21" s="22" customFormat="1" x14ac:dyDescent="0.25">
      <c r="C797" s="23"/>
      <c r="J797" s="23"/>
      <c r="M797" s="23"/>
      <c r="N797" s="23"/>
      <c r="O797" s="23"/>
      <c r="P797" s="23"/>
      <c r="Q797" s="23"/>
      <c r="R797" s="23"/>
      <c r="S797" s="28"/>
      <c r="T797" s="28"/>
      <c r="U797" s="24"/>
    </row>
    <row r="798" spans="3:21" s="22" customFormat="1" x14ac:dyDescent="0.25">
      <c r="C798" s="23"/>
      <c r="J798" s="23"/>
      <c r="M798" s="23"/>
      <c r="N798" s="23"/>
      <c r="O798" s="23"/>
      <c r="P798" s="23"/>
      <c r="Q798" s="23"/>
      <c r="R798" s="23"/>
      <c r="S798" s="28"/>
      <c r="T798" s="28"/>
      <c r="U798" s="24"/>
    </row>
    <row r="799" spans="3:21" s="22" customFormat="1" x14ac:dyDescent="0.25">
      <c r="C799" s="23"/>
      <c r="J799" s="23"/>
      <c r="M799" s="23"/>
      <c r="N799" s="23"/>
      <c r="O799" s="23"/>
      <c r="P799" s="23"/>
      <c r="Q799" s="23"/>
      <c r="R799" s="23"/>
      <c r="S799" s="28"/>
      <c r="T799" s="28"/>
      <c r="U799" s="24"/>
    </row>
    <row r="800" spans="3:21" s="22" customFormat="1" x14ac:dyDescent="0.25">
      <c r="C800" s="23"/>
      <c r="J800" s="23"/>
      <c r="M800" s="23"/>
      <c r="N800" s="23"/>
      <c r="O800" s="23"/>
      <c r="P800" s="23"/>
      <c r="Q800" s="23"/>
      <c r="R800" s="23"/>
      <c r="S800" s="28"/>
      <c r="T800" s="28"/>
      <c r="U800" s="24"/>
    </row>
    <row r="801" spans="3:21" s="22" customFormat="1" x14ac:dyDescent="0.25">
      <c r="C801" s="23"/>
      <c r="J801" s="23"/>
      <c r="M801" s="23"/>
      <c r="N801" s="23"/>
      <c r="O801" s="23"/>
      <c r="P801" s="23"/>
      <c r="Q801" s="23"/>
      <c r="R801" s="23"/>
      <c r="S801" s="28"/>
      <c r="T801" s="28"/>
      <c r="U801" s="24"/>
    </row>
    <row r="802" spans="3:21" s="22" customFormat="1" x14ac:dyDescent="0.25">
      <c r="C802" s="23"/>
      <c r="J802" s="23"/>
      <c r="M802" s="23"/>
      <c r="N802" s="23"/>
      <c r="O802" s="23"/>
      <c r="P802" s="23"/>
      <c r="Q802" s="23"/>
      <c r="R802" s="23"/>
      <c r="S802" s="28"/>
      <c r="T802" s="28"/>
      <c r="U802" s="24"/>
    </row>
    <row r="803" spans="3:21" s="22" customFormat="1" x14ac:dyDescent="0.25">
      <c r="C803" s="23"/>
      <c r="J803" s="23"/>
      <c r="M803" s="23"/>
      <c r="N803" s="23"/>
      <c r="O803" s="23"/>
      <c r="P803" s="23"/>
      <c r="Q803" s="23"/>
      <c r="R803" s="23"/>
      <c r="S803" s="28"/>
      <c r="T803" s="28"/>
      <c r="U803" s="24"/>
    </row>
    <row r="804" spans="3:21" s="22" customFormat="1" x14ac:dyDescent="0.25">
      <c r="C804" s="23"/>
      <c r="J804" s="23"/>
      <c r="M804" s="23"/>
      <c r="N804" s="23"/>
      <c r="O804" s="23"/>
      <c r="P804" s="23"/>
      <c r="Q804" s="23"/>
      <c r="R804" s="23"/>
      <c r="S804" s="28"/>
      <c r="T804" s="28"/>
      <c r="U804" s="24"/>
    </row>
    <row r="805" spans="3:21" s="22" customFormat="1" x14ac:dyDescent="0.25">
      <c r="C805" s="23"/>
      <c r="J805" s="23"/>
      <c r="M805" s="23"/>
      <c r="N805" s="23"/>
      <c r="O805" s="23"/>
      <c r="P805" s="23"/>
      <c r="Q805" s="23"/>
      <c r="R805" s="23"/>
      <c r="S805" s="28"/>
      <c r="T805" s="28"/>
      <c r="U805" s="24"/>
    </row>
    <row r="806" spans="3:21" s="22" customFormat="1" x14ac:dyDescent="0.25">
      <c r="C806" s="23"/>
      <c r="J806" s="23"/>
      <c r="M806" s="23"/>
      <c r="N806" s="23"/>
      <c r="O806" s="23"/>
      <c r="P806" s="23"/>
      <c r="Q806" s="23"/>
      <c r="R806" s="23"/>
      <c r="S806" s="28"/>
      <c r="T806" s="28"/>
      <c r="U806" s="24"/>
    </row>
    <row r="807" spans="3:21" s="22" customFormat="1" x14ac:dyDescent="0.25">
      <c r="C807" s="23"/>
      <c r="J807" s="23"/>
      <c r="M807" s="23"/>
      <c r="N807" s="23"/>
      <c r="O807" s="23"/>
      <c r="P807" s="23"/>
      <c r="Q807" s="23"/>
      <c r="R807" s="23"/>
      <c r="S807" s="28"/>
      <c r="T807" s="28"/>
      <c r="U807" s="24"/>
    </row>
    <row r="808" spans="3:21" s="22" customFormat="1" x14ac:dyDescent="0.25">
      <c r="C808" s="23"/>
      <c r="J808" s="23"/>
      <c r="M808" s="23"/>
      <c r="N808" s="23"/>
      <c r="O808" s="23"/>
      <c r="P808" s="23"/>
      <c r="Q808" s="23"/>
      <c r="R808" s="23"/>
      <c r="S808" s="28"/>
      <c r="T808" s="28"/>
      <c r="U808" s="24"/>
    </row>
    <row r="809" spans="3:21" s="22" customFormat="1" x14ac:dyDescent="0.25">
      <c r="C809" s="23"/>
      <c r="J809" s="23"/>
      <c r="M809" s="23"/>
      <c r="N809" s="23"/>
      <c r="O809" s="23"/>
      <c r="P809" s="23"/>
      <c r="Q809" s="23"/>
      <c r="R809" s="23"/>
      <c r="S809" s="28"/>
      <c r="T809" s="28"/>
      <c r="U809" s="24"/>
    </row>
    <row r="810" spans="3:21" s="22" customFormat="1" x14ac:dyDescent="0.25">
      <c r="C810" s="23"/>
      <c r="J810" s="23"/>
      <c r="M810" s="23"/>
      <c r="N810" s="23"/>
      <c r="O810" s="23"/>
      <c r="P810" s="23"/>
      <c r="Q810" s="23"/>
      <c r="R810" s="23"/>
      <c r="S810" s="28"/>
      <c r="T810" s="28"/>
      <c r="U810" s="24"/>
    </row>
    <row r="811" spans="3:21" s="22" customFormat="1" x14ac:dyDescent="0.25">
      <c r="C811" s="23"/>
      <c r="J811" s="23"/>
      <c r="M811" s="23"/>
      <c r="N811" s="23"/>
      <c r="O811" s="23"/>
      <c r="P811" s="23"/>
      <c r="Q811" s="23"/>
      <c r="R811" s="23"/>
      <c r="S811" s="28"/>
      <c r="T811" s="28"/>
      <c r="U811" s="24"/>
    </row>
    <row r="812" spans="3:21" s="22" customFormat="1" x14ac:dyDescent="0.25">
      <c r="C812" s="23"/>
      <c r="J812" s="23"/>
      <c r="M812" s="23"/>
      <c r="N812" s="23"/>
      <c r="O812" s="23"/>
      <c r="P812" s="23"/>
      <c r="Q812" s="23"/>
      <c r="R812" s="23"/>
      <c r="S812" s="28"/>
      <c r="T812" s="28"/>
      <c r="U812" s="24"/>
    </row>
    <row r="813" spans="3:21" s="22" customFormat="1" x14ac:dyDescent="0.25">
      <c r="C813" s="23"/>
      <c r="J813" s="23"/>
      <c r="M813" s="23"/>
      <c r="N813" s="23"/>
      <c r="O813" s="23"/>
      <c r="P813" s="23"/>
      <c r="Q813" s="23"/>
      <c r="R813" s="23"/>
      <c r="S813" s="28"/>
      <c r="T813" s="28"/>
      <c r="U813" s="24"/>
    </row>
    <row r="814" spans="3:21" s="22" customFormat="1" x14ac:dyDescent="0.25">
      <c r="C814" s="23"/>
      <c r="J814" s="23"/>
      <c r="M814" s="23"/>
      <c r="N814" s="23"/>
      <c r="O814" s="23"/>
      <c r="P814" s="23"/>
      <c r="Q814" s="23"/>
      <c r="R814" s="23"/>
      <c r="S814" s="28"/>
      <c r="T814" s="28"/>
      <c r="U814" s="24"/>
    </row>
    <row r="815" spans="3:21" s="22" customFormat="1" x14ac:dyDescent="0.25">
      <c r="C815" s="23"/>
      <c r="J815" s="23"/>
      <c r="M815" s="23"/>
      <c r="N815" s="23"/>
      <c r="O815" s="23"/>
      <c r="P815" s="23"/>
      <c r="Q815" s="23"/>
      <c r="R815" s="23"/>
      <c r="S815" s="28"/>
      <c r="T815" s="28"/>
      <c r="U815" s="24"/>
    </row>
    <row r="816" spans="3:21" s="22" customFormat="1" x14ac:dyDescent="0.25">
      <c r="C816" s="23"/>
      <c r="J816" s="23"/>
      <c r="M816" s="23"/>
      <c r="N816" s="23"/>
      <c r="O816" s="23"/>
      <c r="P816" s="23"/>
      <c r="Q816" s="23"/>
      <c r="R816" s="23"/>
      <c r="S816" s="28"/>
      <c r="T816" s="28"/>
      <c r="U816" s="24"/>
    </row>
    <row r="817" spans="3:21" s="22" customFormat="1" x14ac:dyDescent="0.25">
      <c r="C817" s="23"/>
      <c r="J817" s="23"/>
      <c r="M817" s="23"/>
      <c r="N817" s="23"/>
      <c r="O817" s="23"/>
      <c r="P817" s="23"/>
      <c r="Q817" s="23"/>
      <c r="R817" s="23"/>
      <c r="S817" s="28"/>
      <c r="T817" s="28"/>
      <c r="U817" s="24"/>
    </row>
    <row r="818" spans="3:21" s="22" customFormat="1" x14ac:dyDescent="0.25">
      <c r="C818" s="23"/>
      <c r="J818" s="23"/>
      <c r="M818" s="23"/>
      <c r="N818" s="23"/>
      <c r="O818" s="23"/>
      <c r="P818" s="23"/>
      <c r="Q818" s="23"/>
      <c r="R818" s="23"/>
      <c r="S818" s="28"/>
      <c r="T818" s="28"/>
      <c r="U818" s="24"/>
    </row>
    <row r="819" spans="3:21" s="22" customFormat="1" x14ac:dyDescent="0.25">
      <c r="C819" s="23"/>
      <c r="J819" s="23"/>
      <c r="M819" s="23"/>
      <c r="N819" s="23"/>
      <c r="O819" s="23"/>
      <c r="P819" s="23"/>
      <c r="Q819" s="23"/>
      <c r="R819" s="23"/>
      <c r="S819" s="28"/>
      <c r="T819" s="28"/>
      <c r="U819" s="24"/>
    </row>
    <row r="820" spans="3:21" s="22" customFormat="1" x14ac:dyDescent="0.25">
      <c r="C820" s="23"/>
      <c r="J820" s="23"/>
      <c r="M820" s="23"/>
      <c r="N820" s="23"/>
      <c r="O820" s="23"/>
      <c r="P820" s="23"/>
      <c r="Q820" s="23"/>
      <c r="R820" s="23"/>
      <c r="S820" s="28"/>
      <c r="T820" s="28"/>
      <c r="U820" s="24"/>
    </row>
    <row r="821" spans="3:21" s="22" customFormat="1" x14ac:dyDescent="0.25">
      <c r="C821" s="23"/>
      <c r="J821" s="23"/>
      <c r="M821" s="23"/>
      <c r="N821" s="23"/>
      <c r="O821" s="23"/>
      <c r="P821" s="23"/>
      <c r="Q821" s="23"/>
      <c r="R821" s="23"/>
      <c r="S821" s="28"/>
      <c r="T821" s="28"/>
      <c r="U821" s="24"/>
    </row>
    <row r="822" spans="3:21" s="22" customFormat="1" x14ac:dyDescent="0.25">
      <c r="C822" s="23"/>
      <c r="J822" s="23"/>
      <c r="M822" s="23"/>
      <c r="N822" s="23"/>
      <c r="O822" s="23"/>
      <c r="P822" s="23"/>
      <c r="Q822" s="23"/>
      <c r="R822" s="23"/>
      <c r="S822" s="28"/>
      <c r="T822" s="28"/>
      <c r="U822" s="24"/>
    </row>
    <row r="823" spans="3:21" s="22" customFormat="1" x14ac:dyDescent="0.25">
      <c r="C823" s="23"/>
      <c r="J823" s="23"/>
      <c r="M823" s="23"/>
      <c r="N823" s="23"/>
      <c r="O823" s="23"/>
      <c r="P823" s="23"/>
      <c r="Q823" s="23"/>
      <c r="R823" s="23"/>
      <c r="S823" s="28"/>
      <c r="T823" s="28"/>
      <c r="U823" s="24"/>
    </row>
    <row r="824" spans="3:21" s="22" customFormat="1" x14ac:dyDescent="0.25">
      <c r="C824" s="23"/>
      <c r="J824" s="23"/>
      <c r="M824" s="23"/>
      <c r="N824" s="23"/>
      <c r="O824" s="23"/>
      <c r="P824" s="23"/>
      <c r="Q824" s="23"/>
      <c r="R824" s="23"/>
      <c r="S824" s="28"/>
      <c r="T824" s="28"/>
      <c r="U824" s="24"/>
    </row>
    <row r="825" spans="3:21" s="22" customFormat="1" x14ac:dyDescent="0.25">
      <c r="C825" s="23"/>
      <c r="J825" s="23"/>
      <c r="M825" s="23"/>
      <c r="N825" s="23"/>
      <c r="O825" s="23"/>
      <c r="P825" s="23"/>
      <c r="Q825" s="23"/>
      <c r="R825" s="23"/>
      <c r="S825" s="28"/>
      <c r="T825" s="28"/>
      <c r="U825" s="24"/>
    </row>
    <row r="826" spans="3:21" s="22" customFormat="1" x14ac:dyDescent="0.25">
      <c r="C826" s="23"/>
      <c r="J826" s="23"/>
      <c r="M826" s="23"/>
      <c r="N826" s="23"/>
      <c r="O826" s="23"/>
      <c r="P826" s="23"/>
      <c r="Q826" s="23"/>
      <c r="R826" s="23"/>
      <c r="S826" s="28"/>
      <c r="T826" s="28"/>
      <c r="U826" s="24"/>
    </row>
    <row r="827" spans="3:21" s="22" customFormat="1" x14ac:dyDescent="0.25">
      <c r="C827" s="23"/>
      <c r="J827" s="23"/>
      <c r="M827" s="23"/>
      <c r="N827" s="23"/>
      <c r="O827" s="23"/>
      <c r="P827" s="23"/>
      <c r="Q827" s="23"/>
      <c r="R827" s="23"/>
      <c r="S827" s="28"/>
      <c r="T827" s="28"/>
      <c r="U827" s="24"/>
    </row>
    <row r="828" spans="3:21" s="22" customFormat="1" x14ac:dyDescent="0.25">
      <c r="C828" s="23"/>
      <c r="J828" s="23"/>
      <c r="M828" s="23"/>
      <c r="N828" s="23"/>
      <c r="O828" s="23"/>
      <c r="P828" s="23"/>
      <c r="Q828" s="23"/>
      <c r="R828" s="23"/>
      <c r="S828" s="28"/>
      <c r="T828" s="28"/>
      <c r="U828" s="24"/>
    </row>
    <row r="829" spans="3:21" s="22" customFormat="1" x14ac:dyDescent="0.25">
      <c r="C829" s="23"/>
      <c r="J829" s="23"/>
      <c r="M829" s="23"/>
      <c r="N829" s="23"/>
      <c r="O829" s="23"/>
      <c r="P829" s="23"/>
      <c r="Q829" s="23"/>
      <c r="R829" s="23"/>
      <c r="S829" s="28"/>
      <c r="T829" s="28"/>
      <c r="U829" s="24"/>
    </row>
    <row r="830" spans="3:21" s="22" customFormat="1" x14ac:dyDescent="0.25">
      <c r="C830" s="23"/>
      <c r="J830" s="23"/>
      <c r="M830" s="23"/>
      <c r="N830" s="23"/>
      <c r="O830" s="23"/>
      <c r="P830" s="23"/>
      <c r="Q830" s="23"/>
      <c r="R830" s="23"/>
      <c r="S830" s="28"/>
      <c r="T830" s="28"/>
      <c r="U830" s="24"/>
    </row>
    <row r="831" spans="3:21" s="22" customFormat="1" x14ac:dyDescent="0.25">
      <c r="C831" s="23"/>
      <c r="J831" s="23"/>
      <c r="M831" s="23"/>
      <c r="N831" s="23"/>
      <c r="O831" s="23"/>
      <c r="P831" s="23"/>
      <c r="Q831" s="23"/>
      <c r="R831" s="23"/>
      <c r="S831" s="28"/>
      <c r="T831" s="28"/>
      <c r="U831" s="24"/>
    </row>
    <row r="832" spans="3:21" s="22" customFormat="1" x14ac:dyDescent="0.25">
      <c r="C832" s="23"/>
      <c r="J832" s="23"/>
      <c r="M832" s="23"/>
      <c r="N832" s="23"/>
      <c r="O832" s="23"/>
      <c r="P832" s="23"/>
      <c r="Q832" s="23"/>
      <c r="R832" s="23"/>
      <c r="S832" s="28"/>
      <c r="T832" s="28"/>
      <c r="U832" s="24"/>
    </row>
    <row r="833" spans="3:21" s="22" customFormat="1" x14ac:dyDescent="0.25">
      <c r="C833" s="23"/>
      <c r="J833" s="23"/>
      <c r="M833" s="23"/>
      <c r="N833" s="23"/>
      <c r="O833" s="23"/>
      <c r="P833" s="23"/>
      <c r="Q833" s="23"/>
      <c r="R833" s="23"/>
      <c r="S833" s="28"/>
      <c r="T833" s="28"/>
      <c r="U833" s="24"/>
    </row>
    <row r="834" spans="3:21" s="22" customFormat="1" x14ac:dyDescent="0.25">
      <c r="C834" s="23"/>
      <c r="J834" s="23"/>
      <c r="M834" s="23"/>
      <c r="N834" s="23"/>
      <c r="O834" s="23"/>
      <c r="P834" s="23"/>
      <c r="Q834" s="23"/>
      <c r="R834" s="23"/>
      <c r="S834" s="28"/>
      <c r="T834" s="28"/>
      <c r="U834" s="24"/>
    </row>
    <row r="835" spans="3:21" s="22" customFormat="1" x14ac:dyDescent="0.25">
      <c r="C835" s="23"/>
      <c r="J835" s="23"/>
      <c r="M835" s="23"/>
      <c r="N835" s="23"/>
      <c r="O835" s="23"/>
      <c r="P835" s="23"/>
      <c r="Q835" s="23"/>
      <c r="R835" s="23"/>
      <c r="S835" s="28"/>
      <c r="T835" s="28"/>
      <c r="U835" s="24"/>
    </row>
    <row r="836" spans="3:21" s="22" customFormat="1" x14ac:dyDescent="0.25">
      <c r="C836" s="23"/>
      <c r="J836" s="23"/>
      <c r="M836" s="23"/>
      <c r="N836" s="23"/>
      <c r="O836" s="23"/>
      <c r="P836" s="23"/>
      <c r="Q836" s="23"/>
      <c r="R836" s="23"/>
      <c r="S836" s="28"/>
      <c r="T836" s="28"/>
      <c r="U836" s="24"/>
    </row>
    <row r="837" spans="3:21" s="22" customFormat="1" x14ac:dyDescent="0.25">
      <c r="C837" s="23"/>
      <c r="J837" s="23"/>
      <c r="M837" s="23"/>
      <c r="N837" s="23"/>
      <c r="O837" s="23"/>
      <c r="P837" s="23"/>
      <c r="Q837" s="23"/>
      <c r="R837" s="23"/>
      <c r="S837" s="28"/>
      <c r="T837" s="28"/>
      <c r="U837" s="24"/>
    </row>
    <row r="838" spans="3:21" s="22" customFormat="1" x14ac:dyDescent="0.25">
      <c r="C838" s="23"/>
      <c r="J838" s="23"/>
      <c r="M838" s="23"/>
      <c r="N838" s="23"/>
      <c r="O838" s="23"/>
      <c r="P838" s="23"/>
      <c r="Q838" s="23"/>
      <c r="R838" s="23"/>
      <c r="S838" s="28"/>
      <c r="T838" s="28"/>
      <c r="U838" s="24"/>
    </row>
    <row r="839" spans="3:21" s="22" customFormat="1" x14ac:dyDescent="0.25">
      <c r="C839" s="23"/>
      <c r="J839" s="23"/>
      <c r="M839" s="23"/>
      <c r="N839" s="23"/>
      <c r="O839" s="23"/>
      <c r="P839" s="23"/>
      <c r="Q839" s="23"/>
      <c r="R839" s="23"/>
      <c r="S839" s="28"/>
      <c r="T839" s="28"/>
      <c r="U839" s="24"/>
    </row>
    <row r="840" spans="3:21" s="22" customFormat="1" x14ac:dyDescent="0.25">
      <c r="C840" s="23"/>
      <c r="J840" s="23"/>
      <c r="M840" s="23"/>
      <c r="N840" s="23"/>
      <c r="O840" s="23"/>
      <c r="P840" s="23"/>
      <c r="Q840" s="23"/>
      <c r="R840" s="23"/>
      <c r="S840" s="28"/>
      <c r="T840" s="28"/>
      <c r="U840" s="24"/>
    </row>
    <row r="841" spans="3:21" s="22" customFormat="1" x14ac:dyDescent="0.25">
      <c r="C841" s="23"/>
      <c r="J841" s="23"/>
      <c r="M841" s="23"/>
      <c r="N841" s="23"/>
      <c r="O841" s="23"/>
      <c r="P841" s="23"/>
      <c r="Q841" s="23"/>
      <c r="R841" s="23"/>
      <c r="S841" s="28"/>
      <c r="T841" s="28"/>
      <c r="U841" s="24"/>
    </row>
    <row r="842" spans="3:21" s="22" customFormat="1" x14ac:dyDescent="0.25">
      <c r="C842" s="23"/>
      <c r="J842" s="23"/>
      <c r="M842" s="23"/>
      <c r="N842" s="23"/>
      <c r="O842" s="23"/>
      <c r="P842" s="23"/>
      <c r="Q842" s="23"/>
      <c r="R842" s="23"/>
      <c r="S842" s="28"/>
      <c r="T842" s="28"/>
      <c r="U842" s="24"/>
    </row>
    <row r="843" spans="3:21" s="22" customFormat="1" x14ac:dyDescent="0.25">
      <c r="C843" s="23"/>
      <c r="J843" s="23"/>
      <c r="M843" s="23"/>
      <c r="N843" s="23"/>
      <c r="O843" s="23"/>
      <c r="P843" s="23"/>
      <c r="Q843" s="23"/>
      <c r="R843" s="23"/>
      <c r="S843" s="28"/>
      <c r="T843" s="28"/>
      <c r="U843" s="24"/>
    </row>
    <row r="844" spans="3:21" s="22" customFormat="1" x14ac:dyDescent="0.25">
      <c r="C844" s="23"/>
      <c r="J844" s="23"/>
      <c r="M844" s="23"/>
      <c r="N844" s="23"/>
      <c r="O844" s="23"/>
      <c r="P844" s="23"/>
      <c r="Q844" s="23"/>
      <c r="R844" s="23"/>
      <c r="S844" s="28"/>
      <c r="T844" s="28"/>
      <c r="U844" s="24"/>
    </row>
    <row r="845" spans="3:21" s="22" customFormat="1" x14ac:dyDescent="0.25">
      <c r="C845" s="23"/>
      <c r="J845" s="23"/>
      <c r="M845" s="23"/>
      <c r="N845" s="23"/>
      <c r="O845" s="23"/>
      <c r="P845" s="23"/>
      <c r="Q845" s="23"/>
      <c r="R845" s="23"/>
      <c r="S845" s="28"/>
      <c r="T845" s="28"/>
      <c r="U845" s="24"/>
    </row>
    <row r="846" spans="3:21" s="22" customFormat="1" x14ac:dyDescent="0.25">
      <c r="C846" s="23"/>
      <c r="J846" s="23"/>
      <c r="M846" s="23"/>
      <c r="N846" s="23"/>
      <c r="O846" s="23"/>
      <c r="P846" s="23"/>
      <c r="Q846" s="23"/>
      <c r="R846" s="23"/>
      <c r="S846" s="28"/>
      <c r="T846" s="28"/>
      <c r="U846" s="24"/>
    </row>
    <row r="847" spans="3:21" s="22" customFormat="1" x14ac:dyDescent="0.25">
      <c r="C847" s="23"/>
      <c r="J847" s="23"/>
      <c r="M847" s="23"/>
      <c r="N847" s="23"/>
      <c r="O847" s="23"/>
      <c r="P847" s="23"/>
      <c r="Q847" s="23"/>
      <c r="R847" s="23"/>
      <c r="S847" s="28"/>
      <c r="T847" s="28"/>
      <c r="U847" s="24"/>
    </row>
    <row r="848" spans="3:21" s="22" customFormat="1" x14ac:dyDescent="0.25">
      <c r="C848" s="23"/>
      <c r="J848" s="23"/>
      <c r="M848" s="23"/>
      <c r="N848" s="23"/>
      <c r="O848" s="23"/>
      <c r="P848" s="23"/>
      <c r="Q848" s="23"/>
      <c r="R848" s="23"/>
      <c r="S848" s="28"/>
      <c r="T848" s="28"/>
      <c r="U848" s="24"/>
    </row>
    <row r="849" spans="3:21" s="22" customFormat="1" x14ac:dyDescent="0.25">
      <c r="C849" s="23"/>
      <c r="J849" s="23"/>
      <c r="M849" s="23"/>
      <c r="N849" s="23"/>
      <c r="O849" s="23"/>
      <c r="P849" s="23"/>
      <c r="Q849" s="23"/>
      <c r="R849" s="23"/>
      <c r="S849" s="28"/>
      <c r="T849" s="28"/>
      <c r="U849" s="24"/>
    </row>
    <row r="850" spans="3:21" s="22" customFormat="1" x14ac:dyDescent="0.25">
      <c r="C850" s="23"/>
      <c r="J850" s="23"/>
      <c r="M850" s="23"/>
      <c r="N850" s="23"/>
      <c r="O850" s="23"/>
      <c r="P850" s="23"/>
      <c r="Q850" s="23"/>
      <c r="R850" s="23"/>
      <c r="S850" s="28"/>
      <c r="T850" s="28"/>
      <c r="U850" s="24"/>
    </row>
    <row r="851" spans="3:21" s="22" customFormat="1" x14ac:dyDescent="0.25">
      <c r="C851" s="23"/>
      <c r="J851" s="23"/>
      <c r="M851" s="23"/>
      <c r="N851" s="23"/>
      <c r="O851" s="23"/>
      <c r="P851" s="23"/>
      <c r="Q851" s="23"/>
      <c r="R851" s="23"/>
      <c r="S851" s="28"/>
      <c r="T851" s="28"/>
      <c r="U851" s="24"/>
    </row>
    <row r="852" spans="3:21" s="22" customFormat="1" x14ac:dyDescent="0.25">
      <c r="C852" s="23"/>
      <c r="J852" s="23"/>
      <c r="M852" s="23"/>
      <c r="N852" s="23"/>
      <c r="O852" s="23"/>
      <c r="P852" s="23"/>
      <c r="Q852" s="23"/>
      <c r="R852" s="23"/>
      <c r="S852" s="28"/>
      <c r="T852" s="28"/>
      <c r="U852" s="24"/>
    </row>
    <row r="853" spans="3:21" s="22" customFormat="1" x14ac:dyDescent="0.25">
      <c r="C853" s="23"/>
      <c r="J853" s="23"/>
      <c r="M853" s="23"/>
      <c r="N853" s="23"/>
      <c r="O853" s="23"/>
      <c r="P853" s="23"/>
      <c r="Q853" s="23"/>
      <c r="R853" s="23"/>
      <c r="S853" s="28"/>
      <c r="T853" s="28"/>
      <c r="U853" s="24"/>
    </row>
    <row r="854" spans="3:21" s="22" customFormat="1" x14ac:dyDescent="0.25">
      <c r="C854" s="23"/>
      <c r="J854" s="23"/>
      <c r="M854" s="23"/>
      <c r="N854" s="23"/>
      <c r="O854" s="23"/>
      <c r="P854" s="23"/>
      <c r="Q854" s="23"/>
      <c r="R854" s="23"/>
      <c r="S854" s="28"/>
      <c r="T854" s="28"/>
      <c r="U854" s="24"/>
    </row>
    <row r="855" spans="3:21" s="22" customFormat="1" x14ac:dyDescent="0.25">
      <c r="C855" s="23"/>
      <c r="J855" s="23"/>
      <c r="M855" s="23"/>
      <c r="N855" s="23"/>
      <c r="O855" s="23"/>
      <c r="P855" s="23"/>
      <c r="Q855" s="23"/>
      <c r="R855" s="23"/>
      <c r="S855" s="28"/>
      <c r="T855" s="28"/>
      <c r="U855" s="24"/>
    </row>
    <row r="856" spans="3:21" s="22" customFormat="1" x14ac:dyDescent="0.25">
      <c r="C856" s="23"/>
      <c r="J856" s="23"/>
      <c r="M856" s="23"/>
      <c r="N856" s="23"/>
      <c r="O856" s="23"/>
      <c r="P856" s="23"/>
      <c r="Q856" s="23"/>
      <c r="R856" s="23"/>
      <c r="S856" s="28"/>
      <c r="T856" s="28"/>
      <c r="U856" s="24"/>
    </row>
    <row r="857" spans="3:21" s="22" customFormat="1" x14ac:dyDescent="0.25">
      <c r="C857" s="23"/>
      <c r="J857" s="23"/>
      <c r="M857" s="23"/>
      <c r="N857" s="23"/>
      <c r="O857" s="23"/>
      <c r="P857" s="23"/>
      <c r="Q857" s="23"/>
      <c r="R857" s="23"/>
      <c r="S857" s="28"/>
      <c r="T857" s="28"/>
      <c r="U857" s="24"/>
    </row>
    <row r="858" spans="3:21" s="22" customFormat="1" x14ac:dyDescent="0.25">
      <c r="C858" s="23"/>
      <c r="J858" s="23"/>
      <c r="M858" s="23"/>
      <c r="N858" s="23"/>
      <c r="O858" s="23"/>
      <c r="P858" s="23"/>
      <c r="Q858" s="23"/>
      <c r="R858" s="23"/>
      <c r="S858" s="28"/>
      <c r="T858" s="28"/>
      <c r="U858" s="24"/>
    </row>
    <row r="859" spans="3:21" s="22" customFormat="1" x14ac:dyDescent="0.25">
      <c r="C859" s="23"/>
      <c r="J859" s="23"/>
      <c r="M859" s="23"/>
      <c r="N859" s="23"/>
      <c r="O859" s="23"/>
      <c r="P859" s="23"/>
      <c r="Q859" s="23"/>
      <c r="R859" s="23"/>
      <c r="S859" s="28"/>
      <c r="T859" s="28"/>
      <c r="U859" s="24"/>
    </row>
    <row r="860" spans="3:21" s="22" customFormat="1" x14ac:dyDescent="0.25">
      <c r="C860" s="23"/>
      <c r="J860" s="23"/>
      <c r="M860" s="23"/>
      <c r="N860" s="23"/>
      <c r="O860" s="23"/>
      <c r="P860" s="23"/>
      <c r="Q860" s="23"/>
      <c r="R860" s="23"/>
      <c r="S860" s="28"/>
      <c r="T860" s="28"/>
      <c r="U860" s="24"/>
    </row>
    <row r="861" spans="3:21" s="22" customFormat="1" x14ac:dyDescent="0.25">
      <c r="C861" s="23"/>
      <c r="J861" s="23"/>
      <c r="M861" s="23"/>
      <c r="N861" s="23"/>
      <c r="O861" s="23"/>
      <c r="P861" s="23"/>
      <c r="Q861" s="23"/>
      <c r="R861" s="23"/>
      <c r="S861" s="28"/>
      <c r="T861" s="28"/>
      <c r="U861" s="24"/>
    </row>
    <row r="862" spans="3:21" s="22" customFormat="1" x14ac:dyDescent="0.25">
      <c r="C862" s="23"/>
      <c r="J862" s="23"/>
      <c r="M862" s="23"/>
      <c r="N862" s="23"/>
      <c r="O862" s="23"/>
      <c r="P862" s="23"/>
      <c r="Q862" s="23"/>
      <c r="R862" s="23"/>
      <c r="S862" s="28"/>
      <c r="T862" s="28"/>
      <c r="U862" s="24"/>
    </row>
    <row r="863" spans="3:21" s="22" customFormat="1" x14ac:dyDescent="0.25">
      <c r="C863" s="23"/>
      <c r="J863" s="23"/>
      <c r="M863" s="23"/>
      <c r="N863" s="23"/>
      <c r="O863" s="23"/>
      <c r="P863" s="23"/>
      <c r="Q863" s="23"/>
      <c r="R863" s="23"/>
      <c r="S863" s="28"/>
      <c r="T863" s="28"/>
      <c r="U863" s="24"/>
    </row>
    <row r="864" spans="3:21" s="22" customFormat="1" x14ac:dyDescent="0.25">
      <c r="C864" s="23"/>
      <c r="J864" s="23"/>
      <c r="M864" s="23"/>
      <c r="N864" s="23"/>
      <c r="O864" s="23"/>
      <c r="P864" s="23"/>
      <c r="Q864" s="23"/>
      <c r="R864" s="23"/>
      <c r="S864" s="28"/>
      <c r="T864" s="28"/>
      <c r="U864" s="24"/>
    </row>
    <row r="865" spans="3:21" s="22" customFormat="1" x14ac:dyDescent="0.25">
      <c r="C865" s="23"/>
      <c r="J865" s="23"/>
      <c r="M865" s="23"/>
      <c r="N865" s="23"/>
      <c r="O865" s="23"/>
      <c r="P865" s="23"/>
      <c r="Q865" s="23"/>
      <c r="R865" s="23"/>
      <c r="S865" s="28"/>
      <c r="T865" s="28"/>
      <c r="U865" s="24"/>
    </row>
    <row r="866" spans="3:21" s="22" customFormat="1" x14ac:dyDescent="0.25">
      <c r="C866" s="23"/>
      <c r="J866" s="23"/>
      <c r="M866" s="23"/>
      <c r="N866" s="23"/>
      <c r="O866" s="23"/>
      <c r="P866" s="23"/>
      <c r="Q866" s="23"/>
      <c r="R866" s="23"/>
      <c r="S866" s="28"/>
      <c r="T866" s="28"/>
      <c r="U866" s="24"/>
    </row>
    <row r="867" spans="3:21" s="22" customFormat="1" x14ac:dyDescent="0.25">
      <c r="C867" s="23"/>
      <c r="J867" s="23"/>
      <c r="M867" s="23"/>
      <c r="N867" s="23"/>
      <c r="O867" s="23"/>
      <c r="P867" s="23"/>
      <c r="Q867" s="23"/>
      <c r="R867" s="23"/>
      <c r="S867" s="28"/>
      <c r="T867" s="28"/>
      <c r="U867" s="24"/>
    </row>
    <row r="868" spans="3:21" s="22" customFormat="1" x14ac:dyDescent="0.25">
      <c r="C868" s="23"/>
      <c r="J868" s="23"/>
      <c r="M868" s="23"/>
      <c r="N868" s="23"/>
      <c r="O868" s="23"/>
      <c r="P868" s="23"/>
      <c r="Q868" s="23"/>
      <c r="R868" s="23"/>
      <c r="S868" s="28"/>
      <c r="T868" s="28"/>
      <c r="U868" s="24"/>
    </row>
    <row r="869" spans="3:21" s="22" customFormat="1" x14ac:dyDescent="0.25">
      <c r="C869" s="23"/>
      <c r="J869" s="23"/>
      <c r="M869" s="23"/>
      <c r="N869" s="23"/>
      <c r="O869" s="23"/>
      <c r="P869" s="23"/>
      <c r="Q869" s="23"/>
      <c r="R869" s="23"/>
      <c r="S869" s="28"/>
      <c r="T869" s="28"/>
      <c r="U869" s="24"/>
    </row>
    <row r="870" spans="3:21" s="22" customFormat="1" x14ac:dyDescent="0.25">
      <c r="C870" s="23"/>
      <c r="J870" s="23"/>
      <c r="M870" s="23"/>
      <c r="N870" s="23"/>
      <c r="O870" s="23"/>
      <c r="P870" s="23"/>
      <c r="Q870" s="23"/>
      <c r="R870" s="23"/>
      <c r="S870" s="28"/>
      <c r="T870" s="28"/>
      <c r="U870" s="24"/>
    </row>
    <row r="871" spans="3:21" s="22" customFormat="1" x14ac:dyDescent="0.25">
      <c r="C871" s="23"/>
      <c r="J871" s="23"/>
      <c r="M871" s="23"/>
      <c r="N871" s="23"/>
      <c r="O871" s="23"/>
      <c r="P871" s="23"/>
      <c r="Q871" s="23"/>
      <c r="R871" s="23"/>
      <c r="S871" s="28"/>
      <c r="T871" s="28"/>
      <c r="U871" s="24"/>
    </row>
    <row r="872" spans="3:21" s="22" customFormat="1" x14ac:dyDescent="0.25">
      <c r="C872" s="23"/>
      <c r="J872" s="23"/>
      <c r="M872" s="23"/>
      <c r="N872" s="23"/>
      <c r="O872" s="23"/>
      <c r="P872" s="23"/>
      <c r="Q872" s="23"/>
      <c r="R872" s="23"/>
      <c r="S872" s="28"/>
      <c r="T872" s="28"/>
      <c r="U872" s="24"/>
    </row>
    <row r="873" spans="3:21" s="22" customFormat="1" x14ac:dyDescent="0.25">
      <c r="C873" s="23"/>
      <c r="J873" s="23"/>
      <c r="M873" s="23"/>
      <c r="N873" s="23"/>
      <c r="O873" s="23"/>
      <c r="P873" s="23"/>
      <c r="Q873" s="23"/>
      <c r="R873" s="23"/>
      <c r="S873" s="28"/>
      <c r="T873" s="28"/>
      <c r="U873" s="24"/>
    </row>
    <row r="874" spans="3:21" s="22" customFormat="1" x14ac:dyDescent="0.25">
      <c r="C874" s="23"/>
      <c r="J874" s="23"/>
      <c r="M874" s="23"/>
      <c r="N874" s="23"/>
      <c r="O874" s="23"/>
      <c r="P874" s="23"/>
      <c r="Q874" s="23"/>
      <c r="R874" s="23"/>
      <c r="S874" s="28"/>
      <c r="T874" s="28"/>
      <c r="U874" s="24"/>
    </row>
    <row r="875" spans="3:21" s="22" customFormat="1" x14ac:dyDescent="0.25">
      <c r="C875" s="23"/>
      <c r="J875" s="23"/>
      <c r="M875" s="23"/>
      <c r="N875" s="23"/>
      <c r="O875" s="23"/>
      <c r="P875" s="23"/>
      <c r="Q875" s="23"/>
      <c r="R875" s="23"/>
      <c r="S875" s="28"/>
      <c r="T875" s="28"/>
      <c r="U875" s="24"/>
    </row>
    <row r="876" spans="3:21" s="22" customFormat="1" x14ac:dyDescent="0.25">
      <c r="C876" s="23"/>
      <c r="J876" s="23"/>
      <c r="M876" s="23"/>
      <c r="N876" s="23"/>
      <c r="O876" s="23"/>
      <c r="P876" s="23"/>
      <c r="Q876" s="23"/>
      <c r="R876" s="23"/>
      <c r="S876" s="28"/>
      <c r="T876" s="28"/>
      <c r="U876" s="24"/>
    </row>
    <row r="877" spans="3:21" s="22" customFormat="1" x14ac:dyDescent="0.25">
      <c r="C877" s="23"/>
      <c r="J877" s="23"/>
      <c r="M877" s="23"/>
      <c r="N877" s="23"/>
      <c r="O877" s="23"/>
      <c r="P877" s="23"/>
      <c r="Q877" s="23"/>
      <c r="R877" s="23"/>
      <c r="S877" s="28"/>
      <c r="T877" s="28"/>
      <c r="U877" s="24"/>
    </row>
    <row r="878" spans="3:21" s="22" customFormat="1" x14ac:dyDescent="0.25">
      <c r="C878" s="23"/>
      <c r="J878" s="23"/>
      <c r="M878" s="23"/>
      <c r="N878" s="23"/>
      <c r="O878" s="23"/>
      <c r="P878" s="23"/>
      <c r="Q878" s="23"/>
      <c r="R878" s="23"/>
      <c r="S878" s="28"/>
      <c r="T878" s="28"/>
      <c r="U878" s="24"/>
    </row>
    <row r="879" spans="3:21" s="22" customFormat="1" x14ac:dyDescent="0.25">
      <c r="C879" s="23"/>
      <c r="J879" s="23"/>
      <c r="M879" s="23"/>
      <c r="N879" s="23"/>
      <c r="O879" s="23"/>
      <c r="P879" s="23"/>
      <c r="Q879" s="23"/>
      <c r="R879" s="23"/>
      <c r="S879" s="28"/>
      <c r="T879" s="28"/>
      <c r="U879" s="24"/>
    </row>
    <row r="880" spans="3:21" s="22" customFormat="1" x14ac:dyDescent="0.25">
      <c r="C880" s="23"/>
      <c r="J880" s="23"/>
      <c r="M880" s="23"/>
      <c r="N880" s="23"/>
      <c r="O880" s="23"/>
      <c r="P880" s="23"/>
      <c r="Q880" s="23"/>
      <c r="R880" s="23"/>
      <c r="S880" s="28"/>
      <c r="T880" s="28"/>
      <c r="U880" s="24"/>
    </row>
    <row r="881" spans="3:21" s="22" customFormat="1" x14ac:dyDescent="0.25">
      <c r="C881" s="23"/>
      <c r="J881" s="23"/>
      <c r="M881" s="23"/>
      <c r="N881" s="23"/>
      <c r="O881" s="23"/>
      <c r="P881" s="23"/>
      <c r="Q881" s="23"/>
      <c r="R881" s="23"/>
      <c r="S881" s="28"/>
      <c r="T881" s="28"/>
      <c r="U881" s="24"/>
    </row>
    <row r="882" spans="3:21" s="22" customFormat="1" x14ac:dyDescent="0.25">
      <c r="C882" s="23"/>
      <c r="J882" s="23"/>
      <c r="M882" s="23"/>
      <c r="N882" s="23"/>
      <c r="O882" s="23"/>
      <c r="P882" s="23"/>
      <c r="Q882" s="23"/>
      <c r="R882" s="23"/>
      <c r="S882" s="28"/>
      <c r="T882" s="28"/>
      <c r="U882" s="24"/>
    </row>
    <row r="883" spans="3:21" s="22" customFormat="1" x14ac:dyDescent="0.25">
      <c r="C883" s="23"/>
      <c r="J883" s="23"/>
      <c r="M883" s="23"/>
      <c r="N883" s="23"/>
      <c r="O883" s="23"/>
      <c r="P883" s="23"/>
      <c r="Q883" s="23"/>
      <c r="R883" s="23"/>
      <c r="S883" s="28"/>
      <c r="T883" s="28"/>
      <c r="U883" s="24"/>
    </row>
    <row r="884" spans="3:21" s="22" customFormat="1" x14ac:dyDescent="0.25">
      <c r="C884" s="23"/>
      <c r="J884" s="23"/>
      <c r="M884" s="23"/>
      <c r="N884" s="23"/>
      <c r="O884" s="23"/>
      <c r="P884" s="23"/>
      <c r="Q884" s="23"/>
      <c r="R884" s="23"/>
      <c r="S884" s="28"/>
      <c r="T884" s="28"/>
      <c r="U884" s="24"/>
    </row>
    <row r="885" spans="3:21" s="22" customFormat="1" x14ac:dyDescent="0.25">
      <c r="C885" s="23"/>
      <c r="J885" s="23"/>
      <c r="M885" s="23"/>
      <c r="N885" s="23"/>
      <c r="O885" s="23"/>
      <c r="P885" s="23"/>
      <c r="Q885" s="23"/>
      <c r="R885" s="23"/>
      <c r="S885" s="28"/>
      <c r="T885" s="28"/>
      <c r="U885" s="24"/>
    </row>
    <row r="886" spans="3:21" s="22" customFormat="1" x14ac:dyDescent="0.25">
      <c r="C886" s="23"/>
      <c r="J886" s="23"/>
      <c r="M886" s="23"/>
      <c r="N886" s="23"/>
      <c r="O886" s="23"/>
      <c r="P886" s="23"/>
      <c r="Q886" s="23"/>
      <c r="R886" s="23"/>
      <c r="S886" s="28"/>
      <c r="T886" s="28"/>
      <c r="U886" s="24"/>
    </row>
    <row r="887" spans="3:21" s="22" customFormat="1" x14ac:dyDescent="0.25">
      <c r="C887" s="23"/>
      <c r="J887" s="23"/>
      <c r="M887" s="23"/>
      <c r="N887" s="23"/>
      <c r="O887" s="23"/>
      <c r="P887" s="23"/>
      <c r="Q887" s="23"/>
      <c r="R887" s="23"/>
      <c r="S887" s="28"/>
      <c r="T887" s="28"/>
      <c r="U887" s="24"/>
    </row>
    <row r="888" spans="3:21" s="22" customFormat="1" x14ac:dyDescent="0.25">
      <c r="C888" s="23"/>
      <c r="J888" s="23"/>
      <c r="M888" s="23"/>
      <c r="N888" s="23"/>
      <c r="O888" s="23"/>
      <c r="P888" s="23"/>
      <c r="Q888" s="23"/>
      <c r="R888" s="23"/>
      <c r="S888" s="28"/>
      <c r="T888" s="28"/>
      <c r="U888" s="24"/>
    </row>
    <row r="889" spans="3:21" s="22" customFormat="1" x14ac:dyDescent="0.25">
      <c r="C889" s="23"/>
      <c r="J889" s="23"/>
      <c r="M889" s="23"/>
      <c r="N889" s="23"/>
      <c r="O889" s="23"/>
      <c r="P889" s="23"/>
      <c r="Q889" s="23"/>
      <c r="R889" s="23"/>
      <c r="S889" s="28"/>
      <c r="T889" s="28"/>
      <c r="U889" s="24"/>
    </row>
    <row r="890" spans="3:21" s="22" customFormat="1" x14ac:dyDescent="0.25">
      <c r="C890" s="23"/>
      <c r="J890" s="23"/>
      <c r="M890" s="23"/>
      <c r="N890" s="23"/>
      <c r="O890" s="23"/>
      <c r="P890" s="23"/>
      <c r="Q890" s="23"/>
      <c r="R890" s="23"/>
      <c r="S890" s="28"/>
      <c r="T890" s="28"/>
      <c r="U890" s="24"/>
    </row>
    <row r="891" spans="3:21" s="22" customFormat="1" x14ac:dyDescent="0.25">
      <c r="C891" s="23"/>
      <c r="J891" s="23"/>
      <c r="M891" s="23"/>
      <c r="N891" s="23"/>
      <c r="O891" s="23"/>
      <c r="P891" s="23"/>
      <c r="Q891" s="23"/>
      <c r="R891" s="23"/>
      <c r="S891" s="28"/>
      <c r="T891" s="28"/>
      <c r="U891" s="24"/>
    </row>
    <row r="892" spans="3:21" s="22" customFormat="1" x14ac:dyDescent="0.25">
      <c r="C892" s="23"/>
      <c r="J892" s="23"/>
      <c r="M892" s="23"/>
      <c r="N892" s="23"/>
      <c r="O892" s="23"/>
      <c r="P892" s="23"/>
      <c r="Q892" s="23"/>
      <c r="R892" s="23"/>
      <c r="S892" s="28"/>
      <c r="T892" s="28"/>
      <c r="U892" s="24"/>
    </row>
    <row r="893" spans="3:21" s="22" customFormat="1" x14ac:dyDescent="0.25">
      <c r="C893" s="23"/>
      <c r="J893" s="23"/>
      <c r="M893" s="23"/>
      <c r="N893" s="23"/>
      <c r="O893" s="23"/>
      <c r="P893" s="23"/>
      <c r="Q893" s="23"/>
      <c r="R893" s="23"/>
      <c r="S893" s="28"/>
      <c r="T893" s="28"/>
      <c r="U893" s="24"/>
    </row>
    <row r="894" spans="3:21" s="22" customFormat="1" x14ac:dyDescent="0.25">
      <c r="C894" s="23"/>
      <c r="J894" s="23"/>
      <c r="M894" s="23"/>
      <c r="N894" s="23"/>
      <c r="O894" s="23"/>
      <c r="P894" s="23"/>
      <c r="Q894" s="23"/>
      <c r="R894" s="23"/>
      <c r="S894" s="28"/>
      <c r="T894" s="28"/>
      <c r="U894" s="24"/>
    </row>
    <row r="895" spans="3:21" s="22" customFormat="1" x14ac:dyDescent="0.25">
      <c r="C895" s="23"/>
      <c r="J895" s="23"/>
      <c r="M895" s="23"/>
      <c r="N895" s="23"/>
      <c r="O895" s="23"/>
      <c r="P895" s="23"/>
      <c r="Q895" s="23"/>
      <c r="R895" s="23"/>
      <c r="S895" s="28"/>
      <c r="T895" s="28"/>
      <c r="U895" s="24"/>
    </row>
    <row r="896" spans="3:21" s="22" customFormat="1" x14ac:dyDescent="0.25">
      <c r="C896" s="23"/>
      <c r="J896" s="23"/>
      <c r="M896" s="23"/>
      <c r="N896" s="23"/>
      <c r="O896" s="23"/>
      <c r="P896" s="23"/>
      <c r="Q896" s="23"/>
      <c r="R896" s="23"/>
      <c r="S896" s="28"/>
      <c r="T896" s="28"/>
      <c r="U896" s="24"/>
    </row>
    <row r="897" spans="3:21" s="22" customFormat="1" x14ac:dyDescent="0.25">
      <c r="C897" s="23"/>
      <c r="J897" s="23"/>
      <c r="M897" s="23"/>
      <c r="N897" s="23"/>
      <c r="O897" s="23"/>
      <c r="P897" s="23"/>
      <c r="Q897" s="23"/>
      <c r="R897" s="23"/>
      <c r="S897" s="28"/>
      <c r="T897" s="28"/>
      <c r="U897" s="24"/>
    </row>
    <row r="898" spans="3:21" s="22" customFormat="1" x14ac:dyDescent="0.25">
      <c r="C898" s="23"/>
      <c r="J898" s="23"/>
      <c r="M898" s="23"/>
      <c r="N898" s="23"/>
      <c r="O898" s="23"/>
      <c r="P898" s="23"/>
      <c r="Q898" s="23"/>
      <c r="R898" s="23"/>
      <c r="S898" s="28"/>
      <c r="T898" s="28"/>
      <c r="U898" s="24"/>
    </row>
    <row r="899" spans="3:21" s="22" customFormat="1" x14ac:dyDescent="0.25">
      <c r="C899" s="23"/>
      <c r="J899" s="23"/>
      <c r="M899" s="23"/>
      <c r="N899" s="23"/>
      <c r="O899" s="23"/>
      <c r="P899" s="23"/>
      <c r="Q899" s="23"/>
      <c r="R899" s="23"/>
      <c r="S899" s="28"/>
      <c r="T899" s="28"/>
      <c r="U899" s="24"/>
    </row>
    <row r="900" spans="3:21" s="22" customFormat="1" x14ac:dyDescent="0.25">
      <c r="C900" s="23"/>
      <c r="J900" s="23"/>
      <c r="M900" s="23"/>
      <c r="N900" s="23"/>
      <c r="O900" s="23"/>
      <c r="P900" s="23"/>
      <c r="Q900" s="23"/>
      <c r="R900" s="23"/>
      <c r="S900" s="28"/>
      <c r="T900" s="28"/>
      <c r="U900" s="24"/>
    </row>
    <row r="901" spans="3:21" s="22" customFormat="1" x14ac:dyDescent="0.25">
      <c r="C901" s="23"/>
      <c r="J901" s="23"/>
      <c r="M901" s="23"/>
      <c r="N901" s="23"/>
      <c r="O901" s="23"/>
      <c r="P901" s="23"/>
      <c r="Q901" s="23"/>
      <c r="R901" s="23"/>
      <c r="S901" s="28"/>
      <c r="T901" s="28"/>
      <c r="U901" s="24"/>
    </row>
    <row r="902" spans="3:21" s="22" customFormat="1" x14ac:dyDescent="0.25">
      <c r="C902" s="23"/>
      <c r="J902" s="23"/>
      <c r="M902" s="23"/>
      <c r="N902" s="23"/>
      <c r="O902" s="23"/>
      <c r="P902" s="23"/>
      <c r="Q902" s="23"/>
      <c r="R902" s="23"/>
      <c r="S902" s="28"/>
      <c r="T902" s="28"/>
      <c r="U902" s="24"/>
    </row>
    <row r="903" spans="3:21" s="22" customFormat="1" x14ac:dyDescent="0.25">
      <c r="C903" s="23"/>
      <c r="J903" s="23"/>
      <c r="M903" s="23"/>
      <c r="N903" s="23"/>
      <c r="O903" s="23"/>
      <c r="P903" s="23"/>
      <c r="Q903" s="23"/>
      <c r="R903" s="23"/>
      <c r="S903" s="28"/>
      <c r="T903" s="28"/>
      <c r="U903" s="24"/>
    </row>
    <row r="904" spans="3:21" s="22" customFormat="1" x14ac:dyDescent="0.25">
      <c r="C904" s="23"/>
      <c r="J904" s="23"/>
      <c r="M904" s="23"/>
      <c r="N904" s="23"/>
      <c r="O904" s="23"/>
      <c r="P904" s="23"/>
      <c r="Q904" s="23"/>
      <c r="R904" s="23"/>
      <c r="S904" s="28"/>
      <c r="T904" s="28"/>
      <c r="U904" s="24"/>
    </row>
    <row r="905" spans="3:21" s="22" customFormat="1" x14ac:dyDescent="0.25">
      <c r="C905" s="23"/>
      <c r="J905" s="23"/>
      <c r="M905" s="23"/>
      <c r="N905" s="23"/>
      <c r="O905" s="23"/>
      <c r="P905" s="23"/>
      <c r="Q905" s="23"/>
      <c r="R905" s="23"/>
      <c r="S905" s="28"/>
      <c r="T905" s="28"/>
      <c r="U905" s="24"/>
    </row>
    <row r="906" spans="3:21" s="22" customFormat="1" x14ac:dyDescent="0.25">
      <c r="C906" s="23"/>
      <c r="J906" s="23"/>
      <c r="M906" s="23"/>
      <c r="N906" s="23"/>
      <c r="O906" s="23"/>
      <c r="P906" s="23"/>
      <c r="Q906" s="23"/>
      <c r="R906" s="23"/>
      <c r="S906" s="28"/>
      <c r="T906" s="28"/>
      <c r="U906" s="24"/>
    </row>
    <row r="907" spans="3:21" s="22" customFormat="1" x14ac:dyDescent="0.25">
      <c r="C907" s="23"/>
      <c r="J907" s="23"/>
      <c r="M907" s="23"/>
      <c r="N907" s="23"/>
      <c r="O907" s="23"/>
      <c r="P907" s="23"/>
      <c r="Q907" s="23"/>
      <c r="R907" s="23"/>
      <c r="S907" s="28"/>
      <c r="T907" s="28"/>
      <c r="U907" s="24"/>
    </row>
    <row r="908" spans="3:21" s="22" customFormat="1" x14ac:dyDescent="0.25">
      <c r="C908" s="23"/>
      <c r="J908" s="23"/>
      <c r="M908" s="23"/>
      <c r="N908" s="23"/>
      <c r="O908" s="23"/>
      <c r="P908" s="23"/>
      <c r="Q908" s="23"/>
      <c r="R908" s="23"/>
      <c r="S908" s="28"/>
      <c r="T908" s="28"/>
      <c r="U908" s="24"/>
    </row>
    <row r="909" spans="3:21" s="22" customFormat="1" x14ac:dyDescent="0.25">
      <c r="C909" s="23"/>
      <c r="J909" s="23"/>
      <c r="M909" s="23"/>
      <c r="N909" s="23"/>
      <c r="O909" s="23"/>
      <c r="P909" s="23"/>
      <c r="Q909" s="23"/>
      <c r="R909" s="23"/>
      <c r="S909" s="28"/>
      <c r="T909" s="28"/>
      <c r="U909" s="24"/>
    </row>
    <row r="910" spans="3:21" s="22" customFormat="1" x14ac:dyDescent="0.25">
      <c r="C910" s="23"/>
      <c r="J910" s="23"/>
      <c r="M910" s="23"/>
      <c r="N910" s="23"/>
      <c r="O910" s="23"/>
      <c r="P910" s="23"/>
      <c r="Q910" s="23"/>
      <c r="R910" s="23"/>
      <c r="S910" s="28"/>
      <c r="T910" s="28"/>
      <c r="U910" s="24"/>
    </row>
    <row r="911" spans="3:21" s="22" customFormat="1" x14ac:dyDescent="0.25">
      <c r="C911" s="23"/>
      <c r="J911" s="23"/>
      <c r="M911" s="23"/>
      <c r="N911" s="23"/>
      <c r="O911" s="23"/>
      <c r="P911" s="23"/>
      <c r="Q911" s="23"/>
      <c r="R911" s="23"/>
      <c r="S911" s="28"/>
      <c r="T911" s="28"/>
      <c r="U911" s="24"/>
    </row>
    <row r="912" spans="3:21" s="22" customFormat="1" x14ac:dyDescent="0.25">
      <c r="C912" s="23"/>
      <c r="J912" s="23"/>
      <c r="M912" s="23"/>
      <c r="N912" s="23"/>
      <c r="O912" s="23"/>
      <c r="P912" s="23"/>
      <c r="Q912" s="23"/>
      <c r="R912" s="23"/>
      <c r="S912" s="28"/>
      <c r="T912" s="28"/>
      <c r="U912" s="24"/>
    </row>
    <row r="913" spans="3:21" s="22" customFormat="1" x14ac:dyDescent="0.25">
      <c r="C913" s="23"/>
      <c r="J913" s="23"/>
      <c r="M913" s="23"/>
      <c r="N913" s="23"/>
      <c r="O913" s="23"/>
      <c r="P913" s="23"/>
      <c r="Q913" s="23"/>
      <c r="R913" s="23"/>
      <c r="S913" s="28"/>
      <c r="T913" s="28"/>
      <c r="U913" s="24"/>
    </row>
    <row r="914" spans="3:21" s="22" customFormat="1" x14ac:dyDescent="0.25">
      <c r="C914" s="23"/>
      <c r="J914" s="23"/>
      <c r="M914" s="23"/>
      <c r="N914" s="23"/>
      <c r="O914" s="23"/>
      <c r="P914" s="23"/>
      <c r="Q914" s="23"/>
      <c r="R914" s="23"/>
      <c r="S914" s="28"/>
      <c r="T914" s="28"/>
      <c r="U914" s="24"/>
    </row>
    <row r="915" spans="3:21" s="22" customFormat="1" x14ac:dyDescent="0.25">
      <c r="C915" s="23"/>
      <c r="J915" s="23"/>
      <c r="M915" s="23"/>
      <c r="N915" s="23"/>
      <c r="O915" s="23"/>
      <c r="P915" s="23"/>
      <c r="Q915" s="23"/>
      <c r="R915" s="23"/>
      <c r="S915" s="28"/>
      <c r="T915" s="28"/>
      <c r="U915" s="24"/>
    </row>
    <row r="916" spans="3:21" s="22" customFormat="1" x14ac:dyDescent="0.25">
      <c r="C916" s="23"/>
      <c r="J916" s="23"/>
      <c r="M916" s="23"/>
      <c r="N916" s="23"/>
      <c r="O916" s="23"/>
      <c r="P916" s="23"/>
      <c r="Q916" s="23"/>
      <c r="R916" s="23"/>
      <c r="S916" s="28"/>
      <c r="T916" s="28"/>
      <c r="U916" s="24"/>
    </row>
    <row r="917" spans="3:21" s="22" customFormat="1" x14ac:dyDescent="0.25">
      <c r="C917" s="23"/>
      <c r="J917" s="23"/>
      <c r="M917" s="23"/>
      <c r="N917" s="23"/>
      <c r="O917" s="23"/>
      <c r="P917" s="23"/>
      <c r="Q917" s="23"/>
      <c r="R917" s="23"/>
      <c r="S917" s="28"/>
      <c r="T917" s="28"/>
      <c r="U917" s="24"/>
    </row>
    <row r="918" spans="3:21" s="22" customFormat="1" x14ac:dyDescent="0.25">
      <c r="C918" s="23"/>
      <c r="J918" s="23"/>
      <c r="M918" s="23"/>
      <c r="N918" s="23"/>
      <c r="O918" s="23"/>
      <c r="P918" s="23"/>
      <c r="Q918" s="23"/>
      <c r="R918" s="23"/>
      <c r="S918" s="28"/>
      <c r="T918" s="28"/>
      <c r="U918" s="24"/>
    </row>
    <row r="919" spans="3:21" s="22" customFormat="1" x14ac:dyDescent="0.25">
      <c r="C919" s="23"/>
      <c r="J919" s="23"/>
      <c r="M919" s="23"/>
      <c r="N919" s="23"/>
      <c r="O919" s="23"/>
      <c r="P919" s="23"/>
      <c r="Q919" s="23"/>
      <c r="R919" s="23"/>
      <c r="S919" s="28"/>
      <c r="T919" s="28"/>
      <c r="U919" s="24"/>
    </row>
    <row r="920" spans="3:21" s="22" customFormat="1" x14ac:dyDescent="0.25">
      <c r="C920" s="23"/>
      <c r="J920" s="23"/>
      <c r="M920" s="23"/>
      <c r="N920" s="23"/>
      <c r="O920" s="23"/>
      <c r="P920" s="23"/>
      <c r="Q920" s="23"/>
      <c r="R920" s="23"/>
      <c r="S920" s="28"/>
      <c r="T920" s="28"/>
      <c r="U920" s="24"/>
    </row>
    <row r="921" spans="3:21" s="22" customFormat="1" x14ac:dyDescent="0.25">
      <c r="C921" s="23"/>
      <c r="J921" s="23"/>
      <c r="M921" s="23"/>
      <c r="N921" s="23"/>
      <c r="O921" s="23"/>
      <c r="P921" s="23"/>
      <c r="Q921" s="23"/>
      <c r="R921" s="23"/>
      <c r="S921" s="28"/>
      <c r="T921" s="28"/>
      <c r="U921" s="24"/>
    </row>
    <row r="922" spans="3:21" s="22" customFormat="1" x14ac:dyDescent="0.25">
      <c r="C922" s="23"/>
      <c r="J922" s="23"/>
      <c r="M922" s="23"/>
      <c r="N922" s="23"/>
      <c r="O922" s="23"/>
      <c r="P922" s="23"/>
      <c r="Q922" s="23"/>
      <c r="R922" s="23"/>
      <c r="S922" s="28"/>
      <c r="T922" s="28"/>
      <c r="U922" s="24"/>
    </row>
    <row r="923" spans="3:21" s="22" customFormat="1" x14ac:dyDescent="0.25">
      <c r="C923" s="23"/>
      <c r="J923" s="23"/>
      <c r="M923" s="23"/>
      <c r="N923" s="23"/>
      <c r="O923" s="23"/>
      <c r="P923" s="23"/>
      <c r="Q923" s="23"/>
      <c r="R923" s="23"/>
      <c r="S923" s="28"/>
      <c r="T923" s="28"/>
      <c r="U923" s="24"/>
    </row>
    <row r="924" spans="3:21" s="22" customFormat="1" x14ac:dyDescent="0.25">
      <c r="C924" s="23"/>
      <c r="J924" s="23"/>
      <c r="M924" s="23"/>
      <c r="N924" s="23"/>
      <c r="O924" s="23"/>
      <c r="P924" s="23"/>
      <c r="Q924" s="23"/>
      <c r="R924" s="23"/>
      <c r="S924" s="28"/>
      <c r="T924" s="28"/>
      <c r="U924" s="24"/>
    </row>
    <row r="925" spans="3:21" s="22" customFormat="1" x14ac:dyDescent="0.25">
      <c r="C925" s="23"/>
      <c r="J925" s="23"/>
      <c r="M925" s="23"/>
      <c r="N925" s="23"/>
      <c r="O925" s="23"/>
      <c r="P925" s="23"/>
      <c r="Q925" s="23"/>
      <c r="R925" s="23"/>
      <c r="S925" s="28"/>
      <c r="T925" s="28"/>
      <c r="U925" s="24"/>
    </row>
    <row r="926" spans="3:21" s="22" customFormat="1" x14ac:dyDescent="0.25">
      <c r="C926" s="23"/>
      <c r="J926" s="23"/>
      <c r="M926" s="23"/>
      <c r="N926" s="23"/>
      <c r="O926" s="23"/>
      <c r="P926" s="23"/>
      <c r="Q926" s="23"/>
      <c r="R926" s="23"/>
      <c r="S926" s="28"/>
      <c r="T926" s="28"/>
      <c r="U926" s="24"/>
    </row>
    <row r="927" spans="3:21" s="22" customFormat="1" x14ac:dyDescent="0.25">
      <c r="C927" s="23"/>
      <c r="J927" s="23"/>
      <c r="M927" s="23"/>
      <c r="N927" s="23"/>
      <c r="O927" s="23"/>
      <c r="P927" s="23"/>
      <c r="Q927" s="23"/>
      <c r="R927" s="23"/>
      <c r="S927" s="28"/>
      <c r="T927" s="28"/>
      <c r="U927" s="24"/>
    </row>
    <row r="928" spans="3:21" s="22" customFormat="1" x14ac:dyDescent="0.25">
      <c r="C928" s="23"/>
      <c r="J928" s="23"/>
      <c r="M928" s="23"/>
      <c r="N928" s="23"/>
      <c r="O928" s="23"/>
      <c r="P928" s="23"/>
      <c r="Q928" s="23"/>
      <c r="R928" s="23"/>
      <c r="S928" s="28"/>
      <c r="T928" s="28"/>
      <c r="U928" s="24"/>
    </row>
    <row r="929" spans="3:21" s="22" customFormat="1" x14ac:dyDescent="0.25">
      <c r="C929" s="23"/>
      <c r="J929" s="23"/>
      <c r="M929" s="23"/>
      <c r="N929" s="23"/>
      <c r="O929" s="23"/>
      <c r="P929" s="23"/>
      <c r="Q929" s="23"/>
      <c r="R929" s="23"/>
      <c r="S929" s="28"/>
      <c r="T929" s="28"/>
      <c r="U929" s="24"/>
    </row>
    <row r="930" spans="3:21" s="22" customFormat="1" x14ac:dyDescent="0.25">
      <c r="C930" s="23"/>
      <c r="J930" s="23"/>
      <c r="M930" s="23"/>
      <c r="N930" s="23"/>
      <c r="O930" s="23"/>
      <c r="P930" s="23"/>
      <c r="Q930" s="23"/>
      <c r="R930" s="23"/>
      <c r="S930" s="28"/>
      <c r="T930" s="28"/>
      <c r="U930" s="24"/>
    </row>
    <row r="931" spans="3:21" s="22" customFormat="1" x14ac:dyDescent="0.25">
      <c r="C931" s="23"/>
      <c r="J931" s="23"/>
      <c r="M931" s="23"/>
      <c r="N931" s="23"/>
      <c r="O931" s="23"/>
      <c r="P931" s="23"/>
      <c r="Q931" s="23"/>
      <c r="R931" s="23"/>
      <c r="S931" s="28"/>
      <c r="T931" s="28"/>
      <c r="U931" s="24"/>
    </row>
    <row r="932" spans="3:21" s="22" customFormat="1" x14ac:dyDescent="0.25">
      <c r="C932" s="23"/>
      <c r="J932" s="23"/>
      <c r="M932" s="23"/>
      <c r="N932" s="23"/>
      <c r="O932" s="23"/>
      <c r="P932" s="23"/>
      <c r="Q932" s="23"/>
      <c r="R932" s="23"/>
      <c r="S932" s="28"/>
      <c r="T932" s="28"/>
      <c r="U932" s="24"/>
    </row>
    <row r="933" spans="3:21" s="22" customFormat="1" x14ac:dyDescent="0.25">
      <c r="C933" s="23"/>
      <c r="J933" s="23"/>
      <c r="M933" s="23"/>
      <c r="N933" s="23"/>
      <c r="O933" s="23"/>
      <c r="P933" s="23"/>
      <c r="Q933" s="23"/>
      <c r="R933" s="23"/>
      <c r="S933" s="28"/>
      <c r="T933" s="28"/>
      <c r="U933" s="24"/>
    </row>
    <row r="934" spans="3:21" s="22" customFormat="1" x14ac:dyDescent="0.25">
      <c r="C934" s="23"/>
      <c r="J934" s="23"/>
      <c r="M934" s="23"/>
      <c r="N934" s="23"/>
      <c r="O934" s="23"/>
      <c r="P934" s="23"/>
      <c r="Q934" s="23"/>
      <c r="R934" s="23"/>
      <c r="S934" s="28"/>
      <c r="T934" s="28"/>
      <c r="U934" s="24"/>
    </row>
    <row r="935" spans="3:21" s="22" customFormat="1" x14ac:dyDescent="0.25">
      <c r="C935" s="23"/>
      <c r="J935" s="23"/>
      <c r="M935" s="23"/>
      <c r="N935" s="23"/>
      <c r="O935" s="23"/>
      <c r="P935" s="23"/>
      <c r="Q935" s="23"/>
      <c r="R935" s="23"/>
      <c r="S935" s="28"/>
      <c r="T935" s="28"/>
      <c r="U935" s="24"/>
    </row>
    <row r="936" spans="3:21" s="22" customFormat="1" x14ac:dyDescent="0.25">
      <c r="C936" s="23"/>
      <c r="J936" s="23"/>
      <c r="M936" s="23"/>
      <c r="N936" s="23"/>
      <c r="O936" s="23"/>
      <c r="P936" s="23"/>
      <c r="Q936" s="23"/>
      <c r="R936" s="23"/>
      <c r="S936" s="28"/>
      <c r="T936" s="28"/>
      <c r="U936" s="24"/>
    </row>
    <row r="937" spans="3:21" s="22" customFormat="1" x14ac:dyDescent="0.25">
      <c r="C937" s="23"/>
      <c r="J937" s="23"/>
      <c r="M937" s="23"/>
      <c r="N937" s="23"/>
      <c r="O937" s="23"/>
      <c r="P937" s="23"/>
      <c r="Q937" s="23"/>
      <c r="R937" s="23"/>
      <c r="S937" s="28"/>
      <c r="T937" s="28"/>
      <c r="U937" s="24"/>
    </row>
    <row r="938" spans="3:21" s="22" customFormat="1" x14ac:dyDescent="0.25">
      <c r="C938" s="23"/>
      <c r="J938" s="23"/>
      <c r="M938" s="23"/>
      <c r="N938" s="23"/>
      <c r="O938" s="23"/>
      <c r="P938" s="23"/>
      <c r="Q938" s="23"/>
      <c r="R938" s="23"/>
      <c r="S938" s="28"/>
      <c r="T938" s="28"/>
      <c r="U938" s="24"/>
    </row>
    <row r="939" spans="3:21" s="22" customFormat="1" x14ac:dyDescent="0.25">
      <c r="C939" s="23"/>
      <c r="J939" s="23"/>
      <c r="M939" s="23"/>
      <c r="N939" s="23"/>
      <c r="O939" s="23"/>
      <c r="P939" s="23"/>
      <c r="Q939" s="23"/>
      <c r="R939" s="23"/>
      <c r="S939" s="28"/>
      <c r="T939" s="28"/>
      <c r="U939" s="24"/>
    </row>
    <row r="940" spans="3:21" s="22" customFormat="1" x14ac:dyDescent="0.25">
      <c r="C940" s="23"/>
      <c r="J940" s="23"/>
      <c r="M940" s="23"/>
      <c r="N940" s="23"/>
      <c r="O940" s="23"/>
      <c r="P940" s="23"/>
      <c r="Q940" s="23"/>
      <c r="R940" s="23"/>
      <c r="S940" s="28"/>
      <c r="T940" s="28"/>
      <c r="U940" s="24"/>
    </row>
    <row r="941" spans="3:21" s="22" customFormat="1" x14ac:dyDescent="0.25">
      <c r="C941" s="23"/>
      <c r="J941" s="23"/>
      <c r="M941" s="23"/>
      <c r="N941" s="23"/>
      <c r="O941" s="23"/>
      <c r="P941" s="23"/>
      <c r="Q941" s="23"/>
      <c r="R941" s="23"/>
      <c r="S941" s="28"/>
      <c r="T941" s="28"/>
      <c r="U941" s="24"/>
    </row>
    <row r="942" spans="3:21" s="22" customFormat="1" x14ac:dyDescent="0.25">
      <c r="C942" s="23"/>
      <c r="J942" s="23"/>
      <c r="M942" s="23"/>
      <c r="N942" s="23"/>
      <c r="O942" s="23"/>
      <c r="P942" s="23"/>
      <c r="Q942" s="23"/>
      <c r="R942" s="23"/>
      <c r="S942" s="28"/>
      <c r="T942" s="28"/>
      <c r="U942" s="24"/>
    </row>
    <row r="943" spans="3:21" s="22" customFormat="1" x14ac:dyDescent="0.25">
      <c r="C943" s="23"/>
      <c r="J943" s="23"/>
      <c r="M943" s="23"/>
      <c r="N943" s="23"/>
      <c r="O943" s="23"/>
      <c r="P943" s="23"/>
      <c r="Q943" s="23"/>
      <c r="R943" s="23"/>
      <c r="S943" s="28"/>
      <c r="T943" s="28"/>
      <c r="U943" s="24"/>
    </row>
    <row r="944" spans="3:21" s="22" customFormat="1" x14ac:dyDescent="0.25">
      <c r="C944" s="23"/>
      <c r="J944" s="23"/>
      <c r="M944" s="23"/>
      <c r="N944" s="23"/>
      <c r="O944" s="23"/>
      <c r="P944" s="23"/>
      <c r="Q944" s="23"/>
      <c r="R944" s="23"/>
      <c r="S944" s="28"/>
      <c r="T944" s="28"/>
      <c r="U944" s="24"/>
    </row>
    <row r="945" spans="3:21" s="22" customFormat="1" x14ac:dyDescent="0.25">
      <c r="C945" s="23"/>
      <c r="J945" s="23"/>
      <c r="M945" s="23"/>
      <c r="N945" s="23"/>
      <c r="O945" s="23"/>
      <c r="P945" s="23"/>
      <c r="Q945" s="23"/>
      <c r="R945" s="23"/>
      <c r="S945" s="28"/>
      <c r="T945" s="28"/>
      <c r="U945" s="24"/>
    </row>
    <row r="946" spans="3:21" s="22" customFormat="1" x14ac:dyDescent="0.25">
      <c r="C946" s="23"/>
      <c r="J946" s="23"/>
      <c r="M946" s="23"/>
      <c r="N946" s="23"/>
      <c r="O946" s="23"/>
      <c r="P946" s="23"/>
      <c r="Q946" s="23"/>
      <c r="R946" s="23"/>
      <c r="S946" s="28"/>
      <c r="T946" s="28"/>
      <c r="U946" s="24"/>
    </row>
    <row r="947" spans="3:21" s="22" customFormat="1" x14ac:dyDescent="0.25">
      <c r="C947" s="23"/>
      <c r="J947" s="23"/>
      <c r="M947" s="23"/>
      <c r="N947" s="23"/>
      <c r="O947" s="23"/>
      <c r="P947" s="23"/>
      <c r="Q947" s="23"/>
      <c r="R947" s="23"/>
      <c r="S947" s="28"/>
      <c r="T947" s="28"/>
      <c r="U947" s="24"/>
    </row>
    <row r="948" spans="3:21" s="22" customFormat="1" x14ac:dyDescent="0.25">
      <c r="C948" s="23"/>
      <c r="J948" s="23"/>
      <c r="M948" s="23"/>
      <c r="N948" s="23"/>
      <c r="O948" s="23"/>
      <c r="P948" s="23"/>
      <c r="Q948" s="23"/>
      <c r="R948" s="23"/>
      <c r="S948" s="28"/>
      <c r="T948" s="28"/>
      <c r="U948" s="24"/>
    </row>
    <row r="949" spans="3:21" s="22" customFormat="1" x14ac:dyDescent="0.25">
      <c r="C949" s="23"/>
      <c r="J949" s="23"/>
      <c r="M949" s="23"/>
      <c r="N949" s="23"/>
      <c r="O949" s="23"/>
      <c r="P949" s="23"/>
      <c r="Q949" s="23"/>
      <c r="R949" s="23"/>
      <c r="S949" s="28"/>
      <c r="T949" s="28"/>
      <c r="U949" s="24"/>
    </row>
    <row r="950" spans="3:21" s="22" customFormat="1" x14ac:dyDescent="0.25">
      <c r="C950" s="23"/>
      <c r="J950" s="23"/>
      <c r="M950" s="23"/>
      <c r="N950" s="23"/>
      <c r="O950" s="23"/>
      <c r="P950" s="23"/>
      <c r="Q950" s="23"/>
      <c r="R950" s="23"/>
      <c r="S950" s="28"/>
      <c r="T950" s="28"/>
      <c r="U950" s="24"/>
    </row>
    <row r="951" spans="3:21" s="22" customFormat="1" x14ac:dyDescent="0.25">
      <c r="C951" s="23"/>
      <c r="J951" s="23"/>
      <c r="M951" s="23"/>
      <c r="N951" s="23"/>
      <c r="O951" s="23"/>
      <c r="P951" s="23"/>
      <c r="Q951" s="23"/>
      <c r="R951" s="23"/>
      <c r="S951" s="28"/>
      <c r="T951" s="28"/>
      <c r="U951" s="24"/>
    </row>
    <row r="952" spans="3:21" s="22" customFormat="1" x14ac:dyDescent="0.25">
      <c r="C952" s="23"/>
      <c r="J952" s="23"/>
      <c r="M952" s="23"/>
      <c r="N952" s="23"/>
      <c r="O952" s="23"/>
      <c r="P952" s="23"/>
      <c r="Q952" s="23"/>
      <c r="R952" s="23"/>
      <c r="S952" s="28"/>
      <c r="T952" s="28"/>
      <c r="U952" s="24"/>
    </row>
    <row r="953" spans="3:21" s="22" customFormat="1" x14ac:dyDescent="0.25">
      <c r="C953" s="23"/>
      <c r="J953" s="23"/>
      <c r="M953" s="23"/>
      <c r="N953" s="23"/>
      <c r="O953" s="23"/>
      <c r="P953" s="23"/>
      <c r="Q953" s="23"/>
      <c r="R953" s="23"/>
      <c r="S953" s="28"/>
      <c r="T953" s="28"/>
      <c r="U953" s="24"/>
    </row>
    <row r="954" spans="3:21" s="22" customFormat="1" x14ac:dyDescent="0.25">
      <c r="C954" s="23"/>
      <c r="J954" s="23"/>
      <c r="M954" s="23"/>
      <c r="N954" s="23"/>
      <c r="O954" s="23"/>
      <c r="P954" s="23"/>
      <c r="Q954" s="23"/>
      <c r="R954" s="23"/>
      <c r="S954" s="28"/>
      <c r="T954" s="28"/>
      <c r="U954" s="24"/>
    </row>
    <row r="955" spans="3:21" s="22" customFormat="1" x14ac:dyDescent="0.25">
      <c r="C955" s="23"/>
      <c r="J955" s="23"/>
      <c r="M955" s="23"/>
      <c r="N955" s="23"/>
      <c r="O955" s="23"/>
      <c r="P955" s="23"/>
      <c r="Q955" s="23"/>
      <c r="R955" s="23"/>
      <c r="S955" s="28"/>
      <c r="T955" s="28"/>
      <c r="U955" s="24"/>
    </row>
    <row r="956" spans="3:21" s="22" customFormat="1" x14ac:dyDescent="0.25">
      <c r="C956" s="23"/>
      <c r="J956" s="23"/>
      <c r="M956" s="23"/>
      <c r="N956" s="23"/>
      <c r="O956" s="23"/>
      <c r="P956" s="23"/>
      <c r="Q956" s="23"/>
      <c r="R956" s="23"/>
      <c r="S956" s="28"/>
      <c r="T956" s="28"/>
      <c r="U956" s="24"/>
    </row>
    <row r="957" spans="3:21" s="22" customFormat="1" x14ac:dyDescent="0.25">
      <c r="C957" s="23"/>
      <c r="J957" s="23"/>
      <c r="M957" s="23"/>
      <c r="N957" s="23"/>
      <c r="O957" s="23"/>
      <c r="P957" s="23"/>
      <c r="Q957" s="23"/>
      <c r="R957" s="23"/>
      <c r="S957" s="28"/>
      <c r="T957" s="28"/>
      <c r="U957" s="24"/>
    </row>
    <row r="958" spans="3:21" s="22" customFormat="1" x14ac:dyDescent="0.25">
      <c r="C958" s="23"/>
      <c r="J958" s="23"/>
      <c r="M958" s="23"/>
      <c r="N958" s="23"/>
      <c r="O958" s="23"/>
      <c r="P958" s="23"/>
      <c r="Q958" s="23"/>
      <c r="R958" s="23"/>
      <c r="S958" s="28"/>
      <c r="T958" s="28"/>
      <c r="U958" s="24"/>
    </row>
    <row r="959" spans="3:21" s="22" customFormat="1" x14ac:dyDescent="0.25">
      <c r="C959" s="23"/>
      <c r="J959" s="23"/>
      <c r="M959" s="23"/>
      <c r="N959" s="23"/>
      <c r="O959" s="23"/>
      <c r="P959" s="23"/>
      <c r="Q959" s="23"/>
      <c r="R959" s="23"/>
      <c r="S959" s="28"/>
      <c r="T959" s="28"/>
      <c r="U959" s="24"/>
    </row>
    <row r="960" spans="3:21" s="22" customFormat="1" x14ac:dyDescent="0.25">
      <c r="C960" s="23"/>
      <c r="J960" s="23"/>
      <c r="M960" s="23"/>
      <c r="N960" s="23"/>
      <c r="O960" s="23"/>
      <c r="P960" s="23"/>
      <c r="Q960" s="23"/>
      <c r="R960" s="23"/>
      <c r="S960" s="28"/>
      <c r="T960" s="28"/>
      <c r="U960" s="24"/>
    </row>
    <row r="961" spans="3:21" s="22" customFormat="1" x14ac:dyDescent="0.25">
      <c r="C961" s="23"/>
      <c r="J961" s="23"/>
      <c r="M961" s="23"/>
      <c r="N961" s="23"/>
      <c r="O961" s="23"/>
      <c r="P961" s="23"/>
      <c r="Q961" s="23"/>
      <c r="R961" s="23"/>
      <c r="S961" s="28"/>
      <c r="T961" s="28"/>
      <c r="U961" s="24"/>
    </row>
    <row r="962" spans="3:21" s="22" customFormat="1" x14ac:dyDescent="0.25">
      <c r="C962" s="23"/>
      <c r="J962" s="23"/>
      <c r="M962" s="23"/>
      <c r="N962" s="23"/>
      <c r="O962" s="23"/>
      <c r="P962" s="23"/>
      <c r="Q962" s="23"/>
      <c r="R962" s="23"/>
      <c r="S962" s="28"/>
      <c r="T962" s="28"/>
      <c r="U962" s="24"/>
    </row>
    <row r="963" spans="3:21" s="22" customFormat="1" x14ac:dyDescent="0.25">
      <c r="C963" s="23"/>
      <c r="J963" s="23"/>
      <c r="M963" s="23"/>
      <c r="N963" s="23"/>
      <c r="O963" s="23"/>
      <c r="P963" s="23"/>
      <c r="Q963" s="23"/>
      <c r="R963" s="23"/>
      <c r="S963" s="28"/>
      <c r="T963" s="28"/>
      <c r="U963" s="24"/>
    </row>
    <row r="964" spans="3:21" s="22" customFormat="1" x14ac:dyDescent="0.25">
      <c r="C964" s="23"/>
      <c r="J964" s="23"/>
      <c r="M964" s="23"/>
      <c r="N964" s="23"/>
      <c r="O964" s="23"/>
      <c r="P964" s="23"/>
      <c r="Q964" s="23"/>
      <c r="R964" s="23"/>
      <c r="S964" s="28"/>
      <c r="T964" s="28"/>
      <c r="U964" s="24"/>
    </row>
    <row r="965" spans="3:21" s="22" customFormat="1" x14ac:dyDescent="0.25">
      <c r="C965" s="23"/>
      <c r="J965" s="23"/>
      <c r="M965" s="23"/>
      <c r="N965" s="23"/>
      <c r="O965" s="23"/>
      <c r="P965" s="23"/>
      <c r="Q965" s="23"/>
      <c r="R965" s="23"/>
      <c r="S965" s="28"/>
      <c r="T965" s="28"/>
      <c r="U965" s="24"/>
    </row>
    <row r="966" spans="3:21" s="22" customFormat="1" x14ac:dyDescent="0.25">
      <c r="C966" s="23"/>
      <c r="J966" s="23"/>
      <c r="M966" s="23"/>
      <c r="N966" s="23"/>
      <c r="O966" s="23"/>
      <c r="P966" s="23"/>
      <c r="Q966" s="23"/>
      <c r="R966" s="23"/>
      <c r="S966" s="28"/>
      <c r="T966" s="28"/>
      <c r="U966" s="24"/>
    </row>
    <row r="967" spans="3:21" s="22" customFormat="1" x14ac:dyDescent="0.25">
      <c r="C967" s="23"/>
      <c r="J967" s="23"/>
      <c r="M967" s="23"/>
      <c r="N967" s="23"/>
      <c r="O967" s="23"/>
      <c r="P967" s="23"/>
      <c r="Q967" s="23"/>
      <c r="R967" s="23"/>
      <c r="S967" s="28"/>
      <c r="T967" s="28"/>
      <c r="U967" s="24"/>
    </row>
    <row r="968" spans="3:21" s="22" customFormat="1" x14ac:dyDescent="0.25">
      <c r="C968" s="23"/>
      <c r="J968" s="23"/>
      <c r="M968" s="23"/>
      <c r="N968" s="23"/>
      <c r="O968" s="23"/>
      <c r="P968" s="23"/>
      <c r="Q968" s="23"/>
      <c r="R968" s="23"/>
      <c r="S968" s="28"/>
      <c r="T968" s="28"/>
      <c r="U968" s="24"/>
    </row>
    <row r="969" spans="3:21" s="22" customFormat="1" x14ac:dyDescent="0.25">
      <c r="C969" s="23"/>
      <c r="J969" s="23"/>
      <c r="M969" s="23"/>
      <c r="N969" s="23"/>
      <c r="O969" s="23"/>
      <c r="P969" s="23"/>
      <c r="Q969" s="23"/>
      <c r="R969" s="23"/>
      <c r="S969" s="28"/>
      <c r="T969" s="28"/>
      <c r="U969" s="24"/>
    </row>
    <row r="970" spans="3:21" s="22" customFormat="1" x14ac:dyDescent="0.25">
      <c r="C970" s="23"/>
      <c r="J970" s="23"/>
      <c r="M970" s="23"/>
      <c r="N970" s="23"/>
      <c r="O970" s="23"/>
      <c r="P970" s="23"/>
      <c r="Q970" s="23"/>
      <c r="R970" s="23"/>
      <c r="S970" s="28"/>
      <c r="T970" s="28"/>
      <c r="U970" s="24"/>
    </row>
    <row r="971" spans="3:21" s="22" customFormat="1" x14ac:dyDescent="0.25">
      <c r="C971" s="23"/>
      <c r="J971" s="23"/>
      <c r="M971" s="23"/>
      <c r="N971" s="23"/>
      <c r="O971" s="23"/>
      <c r="P971" s="23"/>
      <c r="Q971" s="23"/>
      <c r="R971" s="23"/>
      <c r="S971" s="28"/>
      <c r="T971" s="28"/>
      <c r="U971" s="24"/>
    </row>
    <row r="972" spans="3:21" s="22" customFormat="1" x14ac:dyDescent="0.25">
      <c r="C972" s="23"/>
      <c r="J972" s="23"/>
      <c r="M972" s="23"/>
      <c r="N972" s="23"/>
      <c r="O972" s="23"/>
      <c r="P972" s="23"/>
      <c r="Q972" s="23"/>
      <c r="R972" s="23"/>
      <c r="S972" s="28"/>
      <c r="T972" s="28"/>
      <c r="U972" s="24"/>
    </row>
    <row r="973" spans="3:21" s="22" customFormat="1" x14ac:dyDescent="0.25">
      <c r="C973" s="23"/>
      <c r="J973" s="23"/>
      <c r="M973" s="23"/>
      <c r="N973" s="23"/>
      <c r="O973" s="23"/>
      <c r="P973" s="23"/>
      <c r="Q973" s="23"/>
      <c r="R973" s="23"/>
      <c r="S973" s="28"/>
      <c r="T973" s="28"/>
      <c r="U973" s="24"/>
    </row>
    <row r="974" spans="3:21" s="22" customFormat="1" x14ac:dyDescent="0.25">
      <c r="C974" s="23"/>
      <c r="J974" s="23"/>
      <c r="M974" s="23"/>
      <c r="N974" s="23"/>
      <c r="O974" s="23"/>
      <c r="P974" s="23"/>
      <c r="Q974" s="23"/>
      <c r="R974" s="23"/>
      <c r="S974" s="28"/>
      <c r="T974" s="28"/>
      <c r="U974" s="24"/>
    </row>
    <row r="975" spans="3:21" s="22" customFormat="1" x14ac:dyDescent="0.25">
      <c r="C975" s="23"/>
      <c r="J975" s="23"/>
      <c r="M975" s="23"/>
      <c r="N975" s="23"/>
      <c r="O975" s="23"/>
      <c r="P975" s="23"/>
      <c r="Q975" s="23"/>
      <c r="R975" s="23"/>
      <c r="S975" s="28"/>
      <c r="T975" s="28"/>
      <c r="U975" s="24"/>
    </row>
    <row r="976" spans="3:21" s="22" customFormat="1" x14ac:dyDescent="0.25">
      <c r="C976" s="23"/>
      <c r="J976" s="23"/>
      <c r="M976" s="23"/>
      <c r="N976" s="23"/>
      <c r="O976" s="23"/>
      <c r="P976" s="23"/>
      <c r="Q976" s="23"/>
      <c r="R976" s="23"/>
      <c r="S976" s="28"/>
      <c r="T976" s="28"/>
      <c r="U976" s="24"/>
    </row>
    <row r="977" spans="3:21" s="22" customFormat="1" x14ac:dyDescent="0.25">
      <c r="C977" s="23"/>
      <c r="J977" s="23"/>
      <c r="M977" s="23"/>
      <c r="N977" s="23"/>
      <c r="O977" s="23"/>
      <c r="P977" s="23"/>
      <c r="Q977" s="23"/>
      <c r="R977" s="23"/>
      <c r="S977" s="28"/>
      <c r="T977" s="28"/>
      <c r="U977" s="24"/>
    </row>
    <row r="978" spans="3:21" s="22" customFormat="1" x14ac:dyDescent="0.25">
      <c r="C978" s="23"/>
      <c r="J978" s="23"/>
      <c r="M978" s="23"/>
      <c r="N978" s="23"/>
      <c r="O978" s="23"/>
      <c r="P978" s="23"/>
      <c r="Q978" s="23"/>
      <c r="R978" s="23"/>
      <c r="S978" s="28"/>
      <c r="T978" s="28"/>
      <c r="U978" s="24"/>
    </row>
    <row r="979" spans="3:21" s="22" customFormat="1" x14ac:dyDescent="0.25">
      <c r="C979" s="23"/>
      <c r="J979" s="23"/>
      <c r="M979" s="23"/>
      <c r="N979" s="23"/>
      <c r="O979" s="23"/>
      <c r="P979" s="23"/>
      <c r="Q979" s="23"/>
      <c r="R979" s="23"/>
      <c r="S979" s="28"/>
      <c r="T979" s="28"/>
      <c r="U979" s="24"/>
    </row>
    <row r="980" spans="3:21" s="22" customFormat="1" x14ac:dyDescent="0.25">
      <c r="C980" s="23"/>
      <c r="J980" s="23"/>
      <c r="M980" s="23"/>
      <c r="N980" s="23"/>
      <c r="O980" s="23"/>
      <c r="P980" s="23"/>
      <c r="Q980" s="23"/>
      <c r="R980" s="23"/>
      <c r="S980" s="28"/>
      <c r="T980" s="28"/>
      <c r="U980" s="24"/>
    </row>
    <row r="981" spans="3:21" s="22" customFormat="1" x14ac:dyDescent="0.25">
      <c r="C981" s="23"/>
      <c r="J981" s="23"/>
      <c r="M981" s="23"/>
      <c r="N981" s="23"/>
      <c r="O981" s="23"/>
      <c r="P981" s="23"/>
      <c r="Q981" s="23"/>
      <c r="R981" s="23"/>
      <c r="S981" s="28"/>
      <c r="T981" s="28"/>
      <c r="U981" s="24"/>
    </row>
    <row r="982" spans="3:21" s="22" customFormat="1" x14ac:dyDescent="0.25">
      <c r="C982" s="23"/>
      <c r="J982" s="23"/>
      <c r="M982" s="23"/>
      <c r="N982" s="23"/>
      <c r="O982" s="23"/>
      <c r="P982" s="23"/>
      <c r="Q982" s="23"/>
      <c r="R982" s="23"/>
      <c r="S982" s="28"/>
      <c r="T982" s="28"/>
      <c r="U982" s="24"/>
    </row>
    <row r="983" spans="3:21" s="22" customFormat="1" x14ac:dyDescent="0.25">
      <c r="C983" s="23"/>
      <c r="J983" s="23"/>
      <c r="M983" s="23"/>
      <c r="N983" s="23"/>
      <c r="O983" s="23"/>
      <c r="P983" s="23"/>
      <c r="Q983" s="23"/>
      <c r="R983" s="23"/>
      <c r="S983" s="28"/>
      <c r="T983" s="28"/>
      <c r="U983" s="24"/>
    </row>
    <row r="984" spans="3:21" s="22" customFormat="1" x14ac:dyDescent="0.25">
      <c r="C984" s="23"/>
      <c r="J984" s="23"/>
      <c r="M984" s="23"/>
      <c r="N984" s="23"/>
      <c r="O984" s="23"/>
      <c r="P984" s="23"/>
      <c r="Q984" s="23"/>
      <c r="R984" s="23"/>
      <c r="S984" s="28"/>
      <c r="T984" s="28"/>
      <c r="U984" s="24"/>
    </row>
    <row r="985" spans="3:21" s="22" customFormat="1" x14ac:dyDescent="0.25">
      <c r="C985" s="23"/>
      <c r="J985" s="23"/>
      <c r="M985" s="23"/>
      <c r="N985" s="23"/>
      <c r="O985" s="23"/>
      <c r="P985" s="23"/>
      <c r="Q985" s="23"/>
      <c r="R985" s="23"/>
      <c r="S985" s="28"/>
      <c r="T985" s="28"/>
      <c r="U985" s="24"/>
    </row>
    <row r="986" spans="3:21" s="22" customFormat="1" x14ac:dyDescent="0.25">
      <c r="C986" s="23"/>
      <c r="J986" s="23"/>
      <c r="M986" s="23"/>
      <c r="N986" s="23"/>
      <c r="O986" s="23"/>
      <c r="P986" s="23"/>
      <c r="Q986" s="23"/>
      <c r="R986" s="23"/>
      <c r="S986" s="28"/>
      <c r="T986" s="28"/>
      <c r="U986" s="24"/>
    </row>
    <row r="987" spans="3:21" s="22" customFormat="1" x14ac:dyDescent="0.25">
      <c r="C987" s="23"/>
      <c r="J987" s="23"/>
      <c r="M987" s="23"/>
      <c r="N987" s="23"/>
      <c r="O987" s="23"/>
      <c r="P987" s="23"/>
      <c r="Q987" s="23"/>
      <c r="R987" s="23"/>
      <c r="S987" s="28"/>
      <c r="T987" s="28"/>
      <c r="U987" s="24"/>
    </row>
    <row r="988" spans="3:21" s="22" customFormat="1" x14ac:dyDescent="0.25">
      <c r="C988" s="23"/>
      <c r="J988" s="23"/>
      <c r="M988" s="23"/>
      <c r="N988" s="23"/>
      <c r="O988" s="23"/>
      <c r="P988" s="23"/>
      <c r="Q988" s="23"/>
      <c r="R988" s="23"/>
      <c r="S988" s="28"/>
      <c r="T988" s="28"/>
      <c r="U988" s="24"/>
    </row>
    <row r="989" spans="3:21" s="22" customFormat="1" x14ac:dyDescent="0.25">
      <c r="C989" s="23"/>
      <c r="J989" s="23"/>
      <c r="M989" s="23"/>
      <c r="N989" s="23"/>
      <c r="O989" s="23"/>
      <c r="P989" s="23"/>
      <c r="Q989" s="23"/>
      <c r="R989" s="23"/>
      <c r="S989" s="28"/>
      <c r="T989" s="28"/>
      <c r="U989" s="24"/>
    </row>
    <row r="990" spans="3:21" s="22" customFormat="1" x14ac:dyDescent="0.25">
      <c r="C990" s="23"/>
      <c r="J990" s="23"/>
      <c r="M990" s="23"/>
      <c r="N990" s="23"/>
      <c r="O990" s="23"/>
      <c r="P990" s="23"/>
      <c r="Q990" s="23"/>
      <c r="R990" s="23"/>
      <c r="S990" s="28"/>
      <c r="T990" s="28"/>
      <c r="U990" s="24"/>
    </row>
    <row r="991" spans="3:21" s="22" customFormat="1" x14ac:dyDescent="0.25">
      <c r="C991" s="23"/>
      <c r="J991" s="23"/>
      <c r="M991" s="23"/>
      <c r="N991" s="23"/>
      <c r="O991" s="23"/>
      <c r="P991" s="23"/>
      <c r="Q991" s="23"/>
      <c r="R991" s="23"/>
      <c r="S991" s="28"/>
      <c r="T991" s="28"/>
      <c r="U991" s="24"/>
    </row>
    <row r="992" spans="3:21" s="22" customFormat="1" x14ac:dyDescent="0.25">
      <c r="C992" s="23"/>
      <c r="J992" s="23"/>
      <c r="M992" s="23"/>
      <c r="N992" s="23"/>
      <c r="O992" s="23"/>
      <c r="P992" s="23"/>
      <c r="Q992" s="23"/>
      <c r="R992" s="23"/>
      <c r="S992" s="28"/>
      <c r="T992" s="28"/>
      <c r="U992" s="24"/>
    </row>
    <row r="993" spans="3:21" s="22" customFormat="1" x14ac:dyDescent="0.25">
      <c r="C993" s="23"/>
      <c r="J993" s="23"/>
      <c r="M993" s="23"/>
      <c r="N993" s="23"/>
      <c r="O993" s="23"/>
      <c r="P993" s="23"/>
      <c r="Q993" s="23"/>
      <c r="R993" s="23"/>
      <c r="S993" s="28"/>
      <c r="T993" s="28"/>
      <c r="U993" s="24"/>
    </row>
    <row r="994" spans="3:21" s="22" customFormat="1" x14ac:dyDescent="0.25">
      <c r="C994" s="23"/>
      <c r="J994" s="23"/>
      <c r="M994" s="23"/>
      <c r="N994" s="23"/>
      <c r="O994" s="23"/>
      <c r="P994" s="23"/>
      <c r="Q994" s="23"/>
      <c r="R994" s="23"/>
      <c r="S994" s="28"/>
      <c r="T994" s="28"/>
      <c r="U994" s="24"/>
    </row>
    <row r="995" spans="3:21" s="22" customFormat="1" x14ac:dyDescent="0.25">
      <c r="C995" s="23"/>
      <c r="J995" s="23"/>
      <c r="M995" s="23"/>
      <c r="N995" s="23"/>
      <c r="O995" s="23"/>
      <c r="P995" s="23"/>
      <c r="Q995" s="23"/>
      <c r="R995" s="23"/>
      <c r="S995" s="28"/>
      <c r="T995" s="28"/>
      <c r="U995" s="24"/>
    </row>
    <row r="996" spans="3:21" s="22" customFormat="1" x14ac:dyDescent="0.25">
      <c r="C996" s="23"/>
      <c r="J996" s="23"/>
      <c r="M996" s="23"/>
      <c r="N996" s="23"/>
      <c r="O996" s="23"/>
      <c r="P996" s="23"/>
      <c r="Q996" s="23"/>
      <c r="R996" s="23"/>
      <c r="S996" s="28"/>
      <c r="T996" s="28"/>
      <c r="U996" s="24"/>
    </row>
    <row r="997" spans="3:21" s="22" customFormat="1" x14ac:dyDescent="0.25">
      <c r="C997" s="23"/>
      <c r="J997" s="23"/>
      <c r="M997" s="23"/>
      <c r="N997" s="23"/>
      <c r="O997" s="23"/>
      <c r="P997" s="23"/>
      <c r="Q997" s="23"/>
      <c r="R997" s="23"/>
      <c r="S997" s="28"/>
      <c r="T997" s="28"/>
      <c r="U997" s="24"/>
    </row>
    <row r="998" spans="3:21" s="22" customFormat="1" x14ac:dyDescent="0.25">
      <c r="C998" s="23"/>
      <c r="J998" s="23"/>
      <c r="M998" s="23"/>
      <c r="N998" s="23"/>
      <c r="O998" s="23"/>
      <c r="P998" s="23"/>
      <c r="Q998" s="23"/>
      <c r="R998" s="23"/>
      <c r="S998" s="28"/>
      <c r="T998" s="28"/>
      <c r="U998" s="24"/>
    </row>
    <row r="999" spans="3:21" s="22" customFormat="1" x14ac:dyDescent="0.25">
      <c r="C999" s="23"/>
      <c r="J999" s="23"/>
      <c r="M999" s="23"/>
      <c r="N999" s="23"/>
      <c r="O999" s="23"/>
      <c r="P999" s="23"/>
      <c r="Q999" s="23"/>
      <c r="R999" s="23"/>
      <c r="S999" s="28"/>
      <c r="T999" s="28"/>
      <c r="U999" s="24"/>
    </row>
    <row r="1000" spans="3:21" s="22" customFormat="1" x14ac:dyDescent="0.25">
      <c r="C1000" s="23"/>
      <c r="J1000" s="23"/>
      <c r="M1000" s="23"/>
      <c r="N1000" s="23"/>
      <c r="O1000" s="23"/>
      <c r="P1000" s="23"/>
      <c r="Q1000" s="23"/>
      <c r="R1000" s="23"/>
      <c r="S1000" s="28"/>
      <c r="T1000" s="28"/>
      <c r="U1000" s="24"/>
    </row>
    <row r="1001" spans="3:21" s="22" customFormat="1" x14ac:dyDescent="0.25">
      <c r="C1001" s="23"/>
      <c r="J1001" s="23"/>
      <c r="M1001" s="23"/>
      <c r="N1001" s="23"/>
      <c r="O1001" s="23"/>
      <c r="P1001" s="23"/>
      <c r="Q1001" s="23"/>
      <c r="R1001" s="23"/>
      <c r="S1001" s="28"/>
      <c r="T1001" s="28"/>
      <c r="U1001" s="24"/>
    </row>
    <row r="1002" spans="3:21" s="22" customFormat="1" x14ac:dyDescent="0.25">
      <c r="C1002" s="23"/>
      <c r="J1002" s="23"/>
      <c r="M1002" s="23"/>
      <c r="N1002" s="23"/>
      <c r="O1002" s="23"/>
      <c r="P1002" s="23"/>
      <c r="Q1002" s="23"/>
      <c r="R1002" s="23"/>
      <c r="S1002" s="28"/>
      <c r="T1002" s="28"/>
      <c r="U1002" s="24"/>
    </row>
    <row r="1003" spans="3:21" s="22" customFormat="1" x14ac:dyDescent="0.25">
      <c r="C1003" s="23"/>
      <c r="J1003" s="23"/>
      <c r="M1003" s="23"/>
      <c r="N1003" s="23"/>
      <c r="O1003" s="23"/>
      <c r="P1003" s="23"/>
      <c r="Q1003" s="23"/>
      <c r="R1003" s="23"/>
      <c r="S1003" s="28"/>
      <c r="T1003" s="28"/>
      <c r="U1003" s="24"/>
    </row>
    <row r="1004" spans="3:21" s="22" customFormat="1" x14ac:dyDescent="0.25">
      <c r="C1004" s="23"/>
      <c r="J1004" s="23"/>
      <c r="M1004" s="23"/>
      <c r="N1004" s="23"/>
      <c r="O1004" s="23"/>
      <c r="P1004" s="23"/>
      <c r="Q1004" s="23"/>
      <c r="R1004" s="23"/>
      <c r="S1004" s="28"/>
      <c r="T1004" s="28"/>
      <c r="U1004" s="24"/>
    </row>
    <row r="1005" spans="3:21" s="22" customFormat="1" x14ac:dyDescent="0.25">
      <c r="C1005" s="23"/>
      <c r="J1005" s="23"/>
      <c r="M1005" s="23"/>
      <c r="N1005" s="23"/>
      <c r="O1005" s="23"/>
      <c r="P1005" s="23"/>
      <c r="Q1005" s="23"/>
      <c r="R1005" s="23"/>
      <c r="S1005" s="28"/>
      <c r="T1005" s="28"/>
      <c r="U1005" s="24"/>
    </row>
    <row r="1006" spans="3:21" s="22" customFormat="1" x14ac:dyDescent="0.25">
      <c r="C1006" s="23"/>
      <c r="J1006" s="23"/>
      <c r="M1006" s="23"/>
      <c r="N1006" s="23"/>
      <c r="O1006" s="23"/>
      <c r="P1006" s="23"/>
      <c r="Q1006" s="23"/>
      <c r="R1006" s="23"/>
      <c r="S1006" s="28"/>
      <c r="T1006" s="28"/>
      <c r="U1006" s="24"/>
    </row>
    <row r="1007" spans="3:21" s="22" customFormat="1" x14ac:dyDescent="0.25">
      <c r="C1007" s="23"/>
      <c r="J1007" s="23"/>
      <c r="M1007" s="23"/>
      <c r="N1007" s="23"/>
      <c r="O1007" s="23"/>
      <c r="P1007" s="23"/>
      <c r="Q1007" s="23"/>
      <c r="R1007" s="23"/>
      <c r="S1007" s="28"/>
      <c r="T1007" s="28"/>
      <c r="U1007" s="24"/>
    </row>
    <row r="1008" spans="3:21" s="22" customFormat="1" x14ac:dyDescent="0.25">
      <c r="C1008" s="23"/>
      <c r="J1008" s="23"/>
      <c r="M1008" s="23"/>
      <c r="N1008" s="23"/>
      <c r="O1008" s="23"/>
      <c r="P1008" s="23"/>
      <c r="Q1008" s="23"/>
      <c r="R1008" s="23"/>
      <c r="S1008" s="28"/>
      <c r="T1008" s="28"/>
      <c r="U1008" s="24"/>
    </row>
    <row r="1009" spans="3:21" s="22" customFormat="1" x14ac:dyDescent="0.25">
      <c r="C1009" s="23"/>
      <c r="J1009" s="23"/>
      <c r="M1009" s="23"/>
      <c r="N1009" s="23"/>
      <c r="O1009" s="23"/>
      <c r="P1009" s="23"/>
      <c r="Q1009" s="23"/>
      <c r="R1009" s="23"/>
      <c r="S1009" s="28"/>
      <c r="T1009" s="28"/>
      <c r="U1009" s="24"/>
    </row>
    <row r="1010" spans="3:21" s="22" customFormat="1" x14ac:dyDescent="0.25">
      <c r="C1010" s="23"/>
      <c r="J1010" s="23"/>
      <c r="M1010" s="23"/>
      <c r="N1010" s="23"/>
      <c r="O1010" s="23"/>
      <c r="P1010" s="23"/>
      <c r="Q1010" s="23"/>
      <c r="R1010" s="23"/>
      <c r="S1010" s="28"/>
      <c r="T1010" s="28"/>
      <c r="U1010" s="24"/>
    </row>
    <row r="1011" spans="3:21" s="22" customFormat="1" x14ac:dyDescent="0.25">
      <c r="C1011" s="23"/>
      <c r="J1011" s="23"/>
      <c r="M1011" s="23"/>
      <c r="N1011" s="23"/>
      <c r="O1011" s="23"/>
      <c r="P1011" s="23"/>
      <c r="Q1011" s="23"/>
      <c r="R1011" s="23"/>
      <c r="S1011" s="28"/>
      <c r="T1011" s="28"/>
      <c r="U1011" s="24"/>
    </row>
    <row r="1012" spans="3:21" s="22" customFormat="1" x14ac:dyDescent="0.25">
      <c r="C1012" s="23"/>
      <c r="J1012" s="23"/>
      <c r="M1012" s="23"/>
      <c r="N1012" s="23"/>
      <c r="O1012" s="23"/>
      <c r="P1012" s="23"/>
      <c r="Q1012" s="23"/>
      <c r="R1012" s="23"/>
      <c r="S1012" s="28"/>
      <c r="T1012" s="28"/>
      <c r="U1012" s="24"/>
    </row>
    <row r="1013" spans="3:21" s="22" customFormat="1" x14ac:dyDescent="0.25">
      <c r="C1013" s="23"/>
      <c r="J1013" s="23"/>
      <c r="M1013" s="23"/>
      <c r="N1013" s="23"/>
      <c r="O1013" s="23"/>
      <c r="P1013" s="23"/>
      <c r="Q1013" s="23"/>
      <c r="R1013" s="23"/>
      <c r="S1013" s="28"/>
      <c r="T1013" s="28"/>
      <c r="U1013" s="24"/>
    </row>
    <row r="1014" spans="3:21" s="22" customFormat="1" x14ac:dyDescent="0.25">
      <c r="C1014" s="23"/>
      <c r="J1014" s="23"/>
      <c r="M1014" s="23"/>
      <c r="N1014" s="23"/>
      <c r="O1014" s="23"/>
      <c r="P1014" s="23"/>
      <c r="Q1014" s="23"/>
      <c r="R1014" s="23"/>
      <c r="S1014" s="28"/>
      <c r="T1014" s="28"/>
      <c r="U1014" s="24"/>
    </row>
    <row r="1015" spans="3:21" s="22" customFormat="1" x14ac:dyDescent="0.25">
      <c r="C1015" s="23"/>
      <c r="J1015" s="23"/>
      <c r="M1015" s="23"/>
      <c r="N1015" s="23"/>
      <c r="O1015" s="23"/>
      <c r="P1015" s="23"/>
      <c r="Q1015" s="23"/>
      <c r="R1015" s="23"/>
      <c r="S1015" s="28"/>
      <c r="T1015" s="28"/>
      <c r="U1015" s="24"/>
    </row>
    <row r="1016" spans="3:21" s="22" customFormat="1" x14ac:dyDescent="0.25">
      <c r="C1016" s="23"/>
      <c r="J1016" s="23"/>
      <c r="M1016" s="23"/>
      <c r="N1016" s="23"/>
      <c r="O1016" s="23"/>
      <c r="P1016" s="23"/>
      <c r="Q1016" s="23"/>
      <c r="R1016" s="23"/>
      <c r="S1016" s="28"/>
      <c r="T1016" s="28"/>
      <c r="U1016" s="24"/>
    </row>
    <row r="1017" spans="3:21" s="22" customFormat="1" x14ac:dyDescent="0.25">
      <c r="C1017" s="23"/>
      <c r="J1017" s="23"/>
      <c r="M1017" s="23"/>
      <c r="N1017" s="23"/>
      <c r="O1017" s="23"/>
      <c r="P1017" s="23"/>
      <c r="Q1017" s="23"/>
      <c r="R1017" s="23"/>
      <c r="S1017" s="28"/>
      <c r="T1017" s="28"/>
      <c r="U1017" s="24"/>
    </row>
    <row r="1018" spans="3:21" s="22" customFormat="1" x14ac:dyDescent="0.25">
      <c r="C1018" s="23"/>
      <c r="J1018" s="23"/>
      <c r="M1018" s="23"/>
      <c r="N1018" s="23"/>
      <c r="O1018" s="23"/>
      <c r="P1018" s="23"/>
      <c r="Q1018" s="23"/>
      <c r="R1018" s="23"/>
      <c r="S1018" s="28"/>
      <c r="T1018" s="28"/>
      <c r="U1018" s="24"/>
    </row>
    <row r="1019" spans="3:21" s="22" customFormat="1" x14ac:dyDescent="0.25">
      <c r="C1019" s="23"/>
      <c r="J1019" s="23"/>
      <c r="M1019" s="23"/>
      <c r="N1019" s="23"/>
      <c r="O1019" s="23"/>
      <c r="P1019" s="23"/>
      <c r="Q1019" s="23"/>
      <c r="R1019" s="23"/>
      <c r="S1019" s="28"/>
      <c r="T1019" s="28"/>
      <c r="U1019" s="24"/>
    </row>
    <row r="1020" spans="3:21" s="22" customFormat="1" x14ac:dyDescent="0.25">
      <c r="C1020" s="23"/>
      <c r="J1020" s="23"/>
      <c r="M1020" s="23"/>
      <c r="N1020" s="23"/>
      <c r="O1020" s="23"/>
      <c r="P1020" s="23"/>
      <c r="Q1020" s="23"/>
      <c r="R1020" s="23"/>
      <c r="S1020" s="28"/>
      <c r="T1020" s="28"/>
      <c r="U1020" s="24"/>
    </row>
    <row r="1021" spans="3:21" s="22" customFormat="1" x14ac:dyDescent="0.25">
      <c r="C1021" s="23"/>
      <c r="J1021" s="23"/>
      <c r="M1021" s="23"/>
      <c r="N1021" s="23"/>
      <c r="O1021" s="23"/>
      <c r="P1021" s="23"/>
      <c r="Q1021" s="23"/>
      <c r="R1021" s="23"/>
      <c r="S1021" s="28"/>
      <c r="T1021" s="28"/>
      <c r="U1021" s="24"/>
    </row>
    <row r="1022" spans="3:21" s="22" customFormat="1" x14ac:dyDescent="0.25">
      <c r="C1022" s="23"/>
      <c r="J1022" s="23"/>
      <c r="M1022" s="23"/>
      <c r="N1022" s="23"/>
      <c r="O1022" s="23"/>
      <c r="P1022" s="23"/>
      <c r="Q1022" s="23"/>
      <c r="R1022" s="23"/>
      <c r="S1022" s="28"/>
      <c r="T1022" s="28"/>
      <c r="U1022" s="24"/>
    </row>
    <row r="1023" spans="3:21" s="22" customFormat="1" x14ac:dyDescent="0.25">
      <c r="C1023" s="23"/>
      <c r="J1023" s="23"/>
      <c r="M1023" s="23"/>
      <c r="N1023" s="23"/>
      <c r="O1023" s="23"/>
      <c r="P1023" s="23"/>
      <c r="Q1023" s="23"/>
      <c r="R1023" s="23"/>
      <c r="S1023" s="28"/>
      <c r="T1023" s="28"/>
      <c r="U1023" s="24"/>
    </row>
    <row r="1024" spans="3:21" s="22" customFormat="1" x14ac:dyDescent="0.25">
      <c r="C1024" s="23"/>
      <c r="J1024" s="23"/>
      <c r="M1024" s="23"/>
      <c r="N1024" s="23"/>
      <c r="O1024" s="23"/>
      <c r="P1024" s="23"/>
      <c r="Q1024" s="23"/>
      <c r="R1024" s="23"/>
      <c r="S1024" s="28"/>
      <c r="T1024" s="28"/>
      <c r="U1024" s="24"/>
    </row>
    <row r="1025" spans="3:21" s="22" customFormat="1" x14ac:dyDescent="0.25">
      <c r="C1025" s="23"/>
      <c r="J1025" s="23"/>
      <c r="M1025" s="23"/>
      <c r="N1025" s="23"/>
      <c r="O1025" s="23"/>
      <c r="P1025" s="23"/>
      <c r="Q1025" s="23"/>
      <c r="R1025" s="23"/>
      <c r="S1025" s="28"/>
      <c r="T1025" s="28"/>
      <c r="U1025" s="24"/>
    </row>
    <row r="1026" spans="3:21" s="22" customFormat="1" x14ac:dyDescent="0.25">
      <c r="C1026" s="23"/>
      <c r="J1026" s="23"/>
      <c r="M1026" s="23"/>
      <c r="N1026" s="23"/>
      <c r="O1026" s="23"/>
      <c r="P1026" s="23"/>
      <c r="Q1026" s="23"/>
      <c r="R1026" s="23"/>
      <c r="S1026" s="28"/>
      <c r="T1026" s="28"/>
      <c r="U1026" s="24"/>
    </row>
    <row r="1027" spans="3:21" s="22" customFormat="1" x14ac:dyDescent="0.25">
      <c r="C1027" s="23"/>
      <c r="J1027" s="23"/>
      <c r="M1027" s="23"/>
      <c r="N1027" s="23"/>
      <c r="O1027" s="23"/>
      <c r="P1027" s="23"/>
      <c r="Q1027" s="23"/>
      <c r="R1027" s="23"/>
      <c r="S1027" s="28"/>
      <c r="T1027" s="28"/>
      <c r="U1027" s="24"/>
    </row>
    <row r="1028" spans="3:21" s="22" customFormat="1" x14ac:dyDescent="0.25">
      <c r="C1028" s="23"/>
      <c r="J1028" s="23"/>
      <c r="M1028" s="23"/>
      <c r="N1028" s="23"/>
      <c r="O1028" s="23"/>
      <c r="P1028" s="23"/>
      <c r="Q1028" s="23"/>
      <c r="R1028" s="23"/>
      <c r="S1028" s="28"/>
      <c r="T1028" s="28"/>
      <c r="U1028" s="24"/>
    </row>
    <row r="1029" spans="3:21" s="22" customFormat="1" x14ac:dyDescent="0.25">
      <c r="C1029" s="23"/>
      <c r="J1029" s="23"/>
      <c r="M1029" s="23"/>
      <c r="N1029" s="23"/>
      <c r="O1029" s="23"/>
      <c r="P1029" s="23"/>
      <c r="Q1029" s="23"/>
      <c r="R1029" s="23"/>
      <c r="S1029" s="28"/>
      <c r="T1029" s="28"/>
      <c r="U1029" s="24"/>
    </row>
    <row r="1030" spans="3:21" s="22" customFormat="1" x14ac:dyDescent="0.25">
      <c r="C1030" s="23"/>
      <c r="J1030" s="23"/>
      <c r="M1030" s="23"/>
      <c r="N1030" s="23"/>
      <c r="O1030" s="23"/>
      <c r="P1030" s="23"/>
      <c r="Q1030" s="23"/>
      <c r="R1030" s="23"/>
      <c r="S1030" s="28"/>
      <c r="T1030" s="28"/>
      <c r="U1030" s="24"/>
    </row>
    <row r="1031" spans="3:21" s="22" customFormat="1" x14ac:dyDescent="0.25">
      <c r="C1031" s="23"/>
      <c r="J1031" s="23"/>
      <c r="M1031" s="23"/>
      <c r="N1031" s="23"/>
      <c r="O1031" s="23"/>
      <c r="P1031" s="23"/>
      <c r="Q1031" s="23"/>
      <c r="R1031" s="23"/>
      <c r="S1031" s="28"/>
      <c r="T1031" s="28"/>
      <c r="U1031" s="24"/>
    </row>
    <row r="1032" spans="3:21" s="22" customFormat="1" x14ac:dyDescent="0.25">
      <c r="C1032" s="23"/>
      <c r="J1032" s="23"/>
      <c r="M1032" s="23"/>
      <c r="N1032" s="23"/>
      <c r="O1032" s="23"/>
      <c r="P1032" s="23"/>
      <c r="Q1032" s="23"/>
      <c r="R1032" s="23"/>
      <c r="S1032" s="28"/>
      <c r="T1032" s="28"/>
      <c r="U1032" s="24"/>
    </row>
    <row r="1033" spans="3:21" s="22" customFormat="1" x14ac:dyDescent="0.25">
      <c r="C1033" s="23"/>
      <c r="J1033" s="23"/>
      <c r="M1033" s="23"/>
      <c r="N1033" s="23"/>
      <c r="O1033" s="23"/>
      <c r="P1033" s="23"/>
      <c r="Q1033" s="23"/>
      <c r="R1033" s="23"/>
      <c r="S1033" s="28"/>
      <c r="T1033" s="28"/>
      <c r="U1033" s="24"/>
    </row>
    <row r="1034" spans="3:21" s="22" customFormat="1" x14ac:dyDescent="0.25">
      <c r="C1034" s="23"/>
      <c r="J1034" s="23"/>
      <c r="M1034" s="23"/>
      <c r="N1034" s="23"/>
      <c r="O1034" s="23"/>
      <c r="P1034" s="23"/>
      <c r="Q1034" s="23"/>
      <c r="R1034" s="23"/>
      <c r="S1034" s="28"/>
      <c r="T1034" s="28"/>
      <c r="U1034" s="24"/>
    </row>
    <row r="1035" spans="3:21" s="22" customFormat="1" x14ac:dyDescent="0.25">
      <c r="C1035" s="23"/>
      <c r="J1035" s="23"/>
      <c r="M1035" s="23"/>
      <c r="N1035" s="23"/>
      <c r="O1035" s="23"/>
      <c r="P1035" s="23"/>
      <c r="Q1035" s="23"/>
      <c r="R1035" s="23"/>
      <c r="S1035" s="28"/>
      <c r="T1035" s="28"/>
      <c r="U1035" s="24"/>
    </row>
    <row r="1036" spans="3:21" s="22" customFormat="1" x14ac:dyDescent="0.25">
      <c r="C1036" s="23"/>
      <c r="J1036" s="23"/>
      <c r="M1036" s="23"/>
      <c r="N1036" s="23"/>
      <c r="O1036" s="23"/>
      <c r="P1036" s="23"/>
      <c r="Q1036" s="23"/>
      <c r="R1036" s="23"/>
      <c r="S1036" s="28"/>
      <c r="T1036" s="28"/>
      <c r="U1036" s="24"/>
    </row>
    <row r="1037" spans="3:21" s="22" customFormat="1" x14ac:dyDescent="0.25">
      <c r="C1037" s="23"/>
      <c r="J1037" s="23"/>
      <c r="M1037" s="23"/>
      <c r="N1037" s="23"/>
      <c r="O1037" s="23"/>
      <c r="P1037" s="23"/>
      <c r="Q1037" s="23"/>
      <c r="R1037" s="23"/>
      <c r="S1037" s="28"/>
      <c r="T1037" s="28"/>
      <c r="U1037" s="24"/>
    </row>
    <row r="1038" spans="3:21" s="22" customFormat="1" x14ac:dyDescent="0.25">
      <c r="C1038" s="23"/>
      <c r="J1038" s="23"/>
      <c r="M1038" s="23"/>
      <c r="N1038" s="23"/>
      <c r="O1038" s="23"/>
      <c r="P1038" s="23"/>
      <c r="Q1038" s="23"/>
      <c r="R1038" s="23"/>
      <c r="S1038" s="28"/>
      <c r="T1038" s="28"/>
      <c r="U1038" s="24"/>
    </row>
    <row r="1039" spans="3:21" s="22" customFormat="1" x14ac:dyDescent="0.25">
      <c r="C1039" s="23"/>
      <c r="J1039" s="23"/>
      <c r="M1039" s="23"/>
      <c r="N1039" s="23"/>
      <c r="O1039" s="23"/>
      <c r="P1039" s="23"/>
      <c r="Q1039" s="23"/>
      <c r="R1039" s="23"/>
      <c r="S1039" s="28"/>
      <c r="T1039" s="28"/>
      <c r="U1039" s="24"/>
    </row>
    <row r="1040" spans="3:21" s="22" customFormat="1" x14ac:dyDescent="0.25">
      <c r="C1040" s="23"/>
      <c r="J1040" s="23"/>
      <c r="M1040" s="23"/>
      <c r="N1040" s="23"/>
      <c r="O1040" s="23"/>
      <c r="P1040" s="23"/>
      <c r="Q1040" s="23"/>
      <c r="R1040" s="23"/>
      <c r="S1040" s="28"/>
      <c r="T1040" s="28"/>
      <c r="U1040" s="24"/>
    </row>
    <row r="1041" spans="3:21" s="22" customFormat="1" x14ac:dyDescent="0.25">
      <c r="C1041" s="23"/>
      <c r="J1041" s="23"/>
      <c r="M1041" s="23"/>
      <c r="N1041" s="23"/>
      <c r="O1041" s="23"/>
      <c r="P1041" s="23"/>
      <c r="Q1041" s="23"/>
      <c r="R1041" s="23"/>
      <c r="S1041" s="28"/>
      <c r="T1041" s="28"/>
      <c r="U1041" s="24"/>
    </row>
    <row r="1042" spans="3:21" s="22" customFormat="1" x14ac:dyDescent="0.25">
      <c r="C1042" s="23"/>
      <c r="J1042" s="23"/>
      <c r="M1042" s="23"/>
      <c r="N1042" s="23"/>
      <c r="O1042" s="23"/>
      <c r="P1042" s="23"/>
      <c r="Q1042" s="23"/>
      <c r="R1042" s="23"/>
      <c r="S1042" s="28"/>
      <c r="T1042" s="28"/>
      <c r="U1042" s="24"/>
    </row>
    <row r="1043" spans="3:21" s="22" customFormat="1" x14ac:dyDescent="0.25">
      <c r="C1043" s="23"/>
      <c r="J1043" s="23"/>
      <c r="M1043" s="23"/>
      <c r="N1043" s="23"/>
      <c r="O1043" s="23"/>
      <c r="P1043" s="23"/>
      <c r="Q1043" s="23"/>
      <c r="R1043" s="23"/>
      <c r="S1043" s="28"/>
      <c r="T1043" s="28"/>
      <c r="U1043" s="24"/>
    </row>
    <row r="1044" spans="3:21" s="22" customFormat="1" x14ac:dyDescent="0.25">
      <c r="C1044" s="23"/>
      <c r="J1044" s="23"/>
      <c r="M1044" s="23"/>
      <c r="N1044" s="23"/>
      <c r="O1044" s="23"/>
      <c r="P1044" s="23"/>
      <c r="Q1044" s="23"/>
      <c r="R1044" s="23"/>
      <c r="S1044" s="28"/>
      <c r="T1044" s="28"/>
      <c r="U1044" s="24"/>
    </row>
    <row r="1045" spans="3:21" s="22" customFormat="1" x14ac:dyDescent="0.25">
      <c r="C1045" s="23"/>
      <c r="J1045" s="23"/>
      <c r="M1045" s="23"/>
      <c r="N1045" s="23"/>
      <c r="O1045" s="23"/>
      <c r="P1045" s="23"/>
      <c r="Q1045" s="23"/>
      <c r="R1045" s="23"/>
      <c r="S1045" s="28"/>
      <c r="T1045" s="28"/>
      <c r="U1045" s="24"/>
    </row>
    <row r="1046" spans="3:21" s="22" customFormat="1" x14ac:dyDescent="0.25">
      <c r="C1046" s="23"/>
      <c r="J1046" s="23"/>
      <c r="M1046" s="23"/>
      <c r="N1046" s="23"/>
      <c r="O1046" s="23"/>
      <c r="P1046" s="23"/>
      <c r="Q1046" s="23"/>
      <c r="R1046" s="23"/>
      <c r="S1046" s="28"/>
      <c r="T1046" s="28"/>
      <c r="U1046" s="24"/>
    </row>
    <row r="1047" spans="3:21" s="22" customFormat="1" x14ac:dyDescent="0.25">
      <c r="C1047" s="23"/>
      <c r="J1047" s="23"/>
      <c r="M1047" s="23"/>
      <c r="N1047" s="23"/>
      <c r="O1047" s="23"/>
      <c r="P1047" s="23"/>
      <c r="Q1047" s="23"/>
      <c r="R1047" s="23"/>
      <c r="S1047" s="28"/>
      <c r="T1047" s="28"/>
      <c r="U1047" s="24"/>
    </row>
    <row r="1048" spans="3:21" s="22" customFormat="1" x14ac:dyDescent="0.25">
      <c r="C1048" s="23"/>
      <c r="J1048" s="23"/>
      <c r="M1048" s="23"/>
      <c r="N1048" s="23"/>
      <c r="O1048" s="23"/>
      <c r="P1048" s="23"/>
      <c r="Q1048" s="23"/>
      <c r="R1048" s="23"/>
      <c r="S1048" s="28"/>
      <c r="T1048" s="28"/>
      <c r="U1048" s="24"/>
    </row>
    <row r="1049" spans="3:21" s="22" customFormat="1" x14ac:dyDescent="0.25">
      <c r="C1049" s="23"/>
      <c r="J1049" s="23"/>
      <c r="M1049" s="23"/>
      <c r="N1049" s="23"/>
      <c r="O1049" s="23"/>
      <c r="P1049" s="23"/>
      <c r="Q1049" s="23"/>
      <c r="R1049" s="23"/>
      <c r="S1049" s="28"/>
      <c r="T1049" s="28"/>
      <c r="U1049" s="24"/>
    </row>
    <row r="1050" spans="3:21" s="22" customFormat="1" x14ac:dyDescent="0.25">
      <c r="C1050" s="23"/>
      <c r="J1050" s="23"/>
      <c r="M1050" s="23"/>
      <c r="N1050" s="23"/>
      <c r="O1050" s="23"/>
      <c r="P1050" s="23"/>
      <c r="Q1050" s="23"/>
      <c r="R1050" s="23"/>
      <c r="S1050" s="28"/>
      <c r="T1050" s="28"/>
      <c r="U1050" s="24"/>
    </row>
    <row r="1051" spans="3:21" s="22" customFormat="1" x14ac:dyDescent="0.25">
      <c r="C1051" s="23"/>
      <c r="J1051" s="23"/>
      <c r="M1051" s="23"/>
      <c r="N1051" s="23"/>
      <c r="O1051" s="23"/>
      <c r="P1051" s="23"/>
      <c r="Q1051" s="23"/>
      <c r="R1051" s="23"/>
      <c r="S1051" s="28"/>
      <c r="T1051" s="28"/>
      <c r="U1051" s="24"/>
    </row>
    <row r="1052" spans="3:21" s="22" customFormat="1" x14ac:dyDescent="0.25">
      <c r="C1052" s="23"/>
      <c r="J1052" s="23"/>
      <c r="M1052" s="23"/>
      <c r="N1052" s="23"/>
      <c r="O1052" s="23"/>
      <c r="P1052" s="23"/>
      <c r="Q1052" s="23"/>
      <c r="R1052" s="23"/>
      <c r="S1052" s="28"/>
      <c r="T1052" s="28"/>
      <c r="U1052" s="24"/>
    </row>
    <row r="1053" spans="3:21" s="22" customFormat="1" x14ac:dyDescent="0.25">
      <c r="C1053" s="23"/>
      <c r="J1053" s="23"/>
      <c r="M1053" s="23"/>
      <c r="N1053" s="23"/>
      <c r="O1053" s="23"/>
      <c r="P1053" s="23"/>
      <c r="Q1053" s="23"/>
      <c r="R1053" s="23"/>
      <c r="S1053" s="28"/>
      <c r="T1053" s="28"/>
      <c r="U1053" s="24"/>
    </row>
    <row r="1054" spans="3:21" s="22" customFormat="1" x14ac:dyDescent="0.25">
      <c r="C1054" s="23"/>
      <c r="J1054" s="23"/>
      <c r="M1054" s="23"/>
      <c r="N1054" s="23"/>
      <c r="O1054" s="23"/>
      <c r="P1054" s="23"/>
      <c r="Q1054" s="23"/>
      <c r="R1054" s="23"/>
      <c r="S1054" s="28"/>
      <c r="T1054" s="28"/>
      <c r="U1054" s="24"/>
    </row>
    <row r="1055" spans="3:21" s="22" customFormat="1" x14ac:dyDescent="0.25">
      <c r="C1055" s="23"/>
      <c r="J1055" s="23"/>
      <c r="M1055" s="23"/>
      <c r="N1055" s="23"/>
      <c r="O1055" s="23"/>
      <c r="P1055" s="23"/>
      <c r="Q1055" s="23"/>
      <c r="R1055" s="23"/>
      <c r="S1055" s="28"/>
      <c r="T1055" s="28"/>
      <c r="U1055" s="24"/>
    </row>
    <row r="1056" spans="3:21" s="22" customFormat="1" x14ac:dyDescent="0.25">
      <c r="C1056" s="23"/>
      <c r="J1056" s="23"/>
      <c r="M1056" s="23"/>
      <c r="N1056" s="23"/>
      <c r="O1056" s="23"/>
      <c r="P1056" s="23"/>
      <c r="Q1056" s="23"/>
      <c r="R1056" s="23"/>
      <c r="S1056" s="28"/>
      <c r="T1056" s="28"/>
      <c r="U1056" s="24"/>
    </row>
    <row r="1057" spans="3:21" s="22" customFormat="1" x14ac:dyDescent="0.25">
      <c r="C1057" s="23"/>
      <c r="J1057" s="23"/>
      <c r="M1057" s="23"/>
      <c r="N1057" s="23"/>
      <c r="O1057" s="23"/>
      <c r="P1057" s="23"/>
      <c r="Q1057" s="23"/>
      <c r="R1057" s="23"/>
      <c r="S1057" s="28"/>
      <c r="T1057" s="28"/>
      <c r="U1057" s="24"/>
    </row>
    <row r="1058" spans="3:21" s="22" customFormat="1" x14ac:dyDescent="0.25">
      <c r="C1058" s="23"/>
      <c r="J1058" s="23"/>
      <c r="M1058" s="23"/>
      <c r="N1058" s="23"/>
      <c r="O1058" s="23"/>
      <c r="P1058" s="23"/>
      <c r="Q1058" s="23"/>
      <c r="R1058" s="23"/>
      <c r="S1058" s="28"/>
      <c r="T1058" s="28"/>
      <c r="U1058" s="24"/>
    </row>
    <row r="1059" spans="3:21" s="22" customFormat="1" x14ac:dyDescent="0.25">
      <c r="C1059" s="23"/>
      <c r="J1059" s="23"/>
      <c r="M1059" s="23"/>
      <c r="N1059" s="23"/>
      <c r="O1059" s="23"/>
      <c r="P1059" s="23"/>
      <c r="Q1059" s="23"/>
      <c r="R1059" s="23"/>
      <c r="S1059" s="28"/>
      <c r="T1059" s="28"/>
      <c r="U1059" s="24"/>
    </row>
    <row r="1060" spans="3:21" s="22" customFormat="1" x14ac:dyDescent="0.25">
      <c r="C1060" s="23"/>
      <c r="J1060" s="23"/>
      <c r="M1060" s="23"/>
      <c r="N1060" s="23"/>
      <c r="O1060" s="23"/>
      <c r="P1060" s="23"/>
      <c r="Q1060" s="23"/>
      <c r="R1060" s="23"/>
      <c r="S1060" s="28"/>
      <c r="T1060" s="28"/>
      <c r="U1060" s="24"/>
    </row>
    <row r="1061" spans="3:21" s="22" customFormat="1" x14ac:dyDescent="0.25">
      <c r="C1061" s="23"/>
      <c r="J1061" s="23"/>
      <c r="M1061" s="23"/>
      <c r="N1061" s="23"/>
      <c r="O1061" s="23"/>
      <c r="P1061" s="23"/>
      <c r="Q1061" s="23"/>
      <c r="R1061" s="23"/>
      <c r="S1061" s="28"/>
      <c r="T1061" s="28"/>
      <c r="U1061" s="24"/>
    </row>
    <row r="1062" spans="3:21" s="22" customFormat="1" x14ac:dyDescent="0.25">
      <c r="C1062" s="23"/>
      <c r="J1062" s="23"/>
      <c r="M1062" s="23"/>
      <c r="N1062" s="23"/>
      <c r="O1062" s="23"/>
      <c r="P1062" s="23"/>
      <c r="Q1062" s="23"/>
      <c r="R1062" s="23"/>
      <c r="S1062" s="28"/>
      <c r="T1062" s="28"/>
      <c r="U1062" s="24"/>
    </row>
    <row r="1063" spans="3:21" s="22" customFormat="1" x14ac:dyDescent="0.25">
      <c r="C1063" s="23"/>
      <c r="J1063" s="23"/>
      <c r="M1063" s="23"/>
      <c r="N1063" s="23"/>
      <c r="O1063" s="23"/>
      <c r="P1063" s="23"/>
      <c r="Q1063" s="23"/>
      <c r="R1063" s="23"/>
      <c r="S1063" s="28"/>
      <c r="T1063" s="28"/>
      <c r="U1063" s="24"/>
    </row>
    <row r="1064" spans="3:21" s="22" customFormat="1" x14ac:dyDescent="0.25">
      <c r="C1064" s="23"/>
      <c r="J1064" s="23"/>
      <c r="M1064" s="23"/>
      <c r="N1064" s="23"/>
      <c r="O1064" s="23"/>
      <c r="P1064" s="23"/>
      <c r="Q1064" s="23"/>
      <c r="R1064" s="23"/>
      <c r="S1064" s="28"/>
      <c r="T1064" s="28"/>
      <c r="U1064" s="24"/>
    </row>
    <row r="1065" spans="3:21" s="22" customFormat="1" x14ac:dyDescent="0.25">
      <c r="C1065" s="23"/>
      <c r="J1065" s="23"/>
      <c r="M1065" s="23"/>
      <c r="N1065" s="23"/>
      <c r="O1065" s="23"/>
      <c r="P1065" s="23"/>
      <c r="Q1065" s="23"/>
      <c r="R1065" s="23"/>
      <c r="S1065" s="28"/>
      <c r="T1065" s="28"/>
      <c r="U1065" s="24"/>
    </row>
    <row r="1066" spans="3:21" s="22" customFormat="1" x14ac:dyDescent="0.25">
      <c r="C1066" s="23"/>
      <c r="J1066" s="23"/>
      <c r="M1066" s="23"/>
      <c r="N1066" s="23"/>
      <c r="O1066" s="23"/>
      <c r="P1066" s="23"/>
      <c r="Q1066" s="23"/>
      <c r="R1066" s="23"/>
      <c r="S1066" s="28"/>
      <c r="T1066" s="28"/>
      <c r="U1066" s="24"/>
    </row>
    <row r="1067" spans="3:21" s="22" customFormat="1" x14ac:dyDescent="0.25">
      <c r="C1067" s="23"/>
      <c r="J1067" s="23"/>
      <c r="M1067" s="23"/>
      <c r="N1067" s="23"/>
      <c r="O1067" s="23"/>
      <c r="P1067" s="23"/>
      <c r="Q1067" s="23"/>
      <c r="R1067" s="23"/>
      <c r="S1067" s="28"/>
      <c r="T1067" s="28"/>
      <c r="U1067" s="24"/>
    </row>
    <row r="1068" spans="3:21" s="22" customFormat="1" x14ac:dyDescent="0.25">
      <c r="C1068" s="23"/>
      <c r="J1068" s="23"/>
      <c r="M1068" s="23"/>
      <c r="N1068" s="23"/>
      <c r="O1068" s="23"/>
      <c r="P1068" s="23"/>
      <c r="Q1068" s="23"/>
      <c r="R1068" s="23"/>
      <c r="S1068" s="28"/>
      <c r="T1068" s="28"/>
      <c r="U1068" s="24"/>
    </row>
    <row r="1069" spans="3:21" s="22" customFormat="1" x14ac:dyDescent="0.25">
      <c r="C1069" s="23"/>
      <c r="J1069" s="23"/>
      <c r="M1069" s="23"/>
      <c r="N1069" s="23"/>
      <c r="O1069" s="23"/>
      <c r="P1069" s="23"/>
      <c r="Q1069" s="23"/>
      <c r="R1069" s="23"/>
      <c r="S1069" s="28"/>
      <c r="T1069" s="28"/>
      <c r="U1069" s="24"/>
    </row>
    <row r="1070" spans="3:21" s="22" customFormat="1" x14ac:dyDescent="0.25">
      <c r="C1070" s="23"/>
      <c r="J1070" s="23"/>
      <c r="M1070" s="23"/>
      <c r="N1070" s="23"/>
      <c r="O1070" s="23"/>
      <c r="P1070" s="23"/>
      <c r="Q1070" s="23"/>
      <c r="R1070" s="23"/>
      <c r="S1070" s="28"/>
      <c r="T1070" s="28"/>
      <c r="U1070" s="24"/>
    </row>
    <row r="1071" spans="3:21" s="22" customFormat="1" x14ac:dyDescent="0.25">
      <c r="C1071" s="23"/>
      <c r="J1071" s="23"/>
      <c r="M1071" s="23"/>
      <c r="N1071" s="23"/>
      <c r="O1071" s="23"/>
      <c r="P1071" s="23"/>
      <c r="Q1071" s="23"/>
      <c r="R1071" s="23"/>
      <c r="S1071" s="28"/>
      <c r="T1071" s="28"/>
      <c r="U1071" s="24"/>
    </row>
    <row r="1072" spans="3:21" s="22" customFormat="1" x14ac:dyDescent="0.25">
      <c r="C1072" s="23"/>
      <c r="J1072" s="23"/>
      <c r="M1072" s="23"/>
      <c r="N1072" s="23"/>
      <c r="O1072" s="23"/>
      <c r="P1072" s="23"/>
      <c r="Q1072" s="23"/>
      <c r="R1072" s="23"/>
      <c r="S1072" s="28"/>
      <c r="T1072" s="28"/>
      <c r="U1072" s="24"/>
    </row>
    <row r="1073" spans="3:21" s="22" customFormat="1" x14ac:dyDescent="0.25">
      <c r="C1073" s="23"/>
      <c r="J1073" s="23"/>
      <c r="M1073" s="23"/>
      <c r="N1073" s="23"/>
      <c r="O1073" s="23"/>
      <c r="P1073" s="23"/>
      <c r="Q1073" s="23"/>
      <c r="R1073" s="23"/>
      <c r="S1073" s="28"/>
      <c r="T1073" s="28"/>
      <c r="U1073" s="24"/>
    </row>
    <row r="1074" spans="3:21" s="22" customFormat="1" x14ac:dyDescent="0.25">
      <c r="C1074" s="23"/>
      <c r="J1074" s="23"/>
      <c r="M1074" s="23"/>
      <c r="N1074" s="23"/>
      <c r="O1074" s="23"/>
      <c r="P1074" s="23"/>
      <c r="Q1074" s="23"/>
      <c r="R1074" s="23"/>
      <c r="S1074" s="28"/>
      <c r="T1074" s="28"/>
      <c r="U1074" s="24"/>
    </row>
    <row r="1075" spans="3:21" s="22" customFormat="1" x14ac:dyDescent="0.25">
      <c r="C1075" s="23"/>
      <c r="J1075" s="23"/>
      <c r="M1075" s="23"/>
      <c r="N1075" s="23"/>
      <c r="O1075" s="23"/>
      <c r="P1075" s="23"/>
      <c r="Q1075" s="23"/>
      <c r="R1075" s="23"/>
      <c r="S1075" s="28"/>
      <c r="T1075" s="28"/>
      <c r="U1075" s="24"/>
    </row>
    <row r="1076" spans="3:21" s="22" customFormat="1" x14ac:dyDescent="0.25">
      <c r="C1076" s="23"/>
      <c r="J1076" s="23"/>
      <c r="M1076" s="23"/>
      <c r="N1076" s="23"/>
      <c r="O1076" s="23"/>
      <c r="P1076" s="23"/>
      <c r="Q1076" s="23"/>
      <c r="R1076" s="23"/>
      <c r="S1076" s="28"/>
      <c r="T1076" s="28"/>
      <c r="U1076" s="24"/>
    </row>
    <row r="1077" spans="3:21" s="22" customFormat="1" x14ac:dyDescent="0.25">
      <c r="C1077" s="23"/>
      <c r="J1077" s="23"/>
      <c r="M1077" s="23"/>
      <c r="N1077" s="23"/>
      <c r="O1077" s="23"/>
      <c r="P1077" s="23"/>
      <c r="Q1077" s="23"/>
      <c r="R1077" s="23"/>
      <c r="S1077" s="28"/>
      <c r="T1077" s="28"/>
      <c r="U1077" s="24"/>
    </row>
    <row r="1078" spans="3:21" s="22" customFormat="1" x14ac:dyDescent="0.25">
      <c r="C1078" s="23"/>
      <c r="J1078" s="23"/>
      <c r="M1078" s="23"/>
      <c r="N1078" s="23"/>
      <c r="O1078" s="23"/>
      <c r="P1078" s="23"/>
      <c r="Q1078" s="23"/>
      <c r="R1078" s="23"/>
      <c r="S1078" s="28"/>
      <c r="T1078" s="28"/>
      <c r="U1078" s="24"/>
    </row>
    <row r="1079" spans="3:21" s="22" customFormat="1" x14ac:dyDescent="0.25">
      <c r="C1079" s="23"/>
      <c r="J1079" s="23"/>
      <c r="M1079" s="23"/>
      <c r="N1079" s="23"/>
      <c r="O1079" s="23"/>
      <c r="P1079" s="23"/>
      <c r="Q1079" s="23"/>
      <c r="R1079" s="23"/>
      <c r="S1079" s="28"/>
      <c r="T1079" s="28"/>
      <c r="U1079" s="24"/>
    </row>
    <row r="1080" spans="3:21" s="22" customFormat="1" x14ac:dyDescent="0.25">
      <c r="C1080" s="23"/>
      <c r="J1080" s="23"/>
      <c r="M1080" s="23"/>
      <c r="N1080" s="23"/>
      <c r="O1080" s="23"/>
      <c r="P1080" s="23"/>
      <c r="Q1080" s="23"/>
      <c r="R1080" s="23"/>
      <c r="S1080" s="28"/>
      <c r="T1080" s="28"/>
      <c r="U1080" s="24"/>
    </row>
    <row r="1081" spans="3:21" s="22" customFormat="1" x14ac:dyDescent="0.25">
      <c r="C1081" s="23"/>
      <c r="J1081" s="23"/>
      <c r="M1081" s="23"/>
      <c r="N1081" s="23"/>
      <c r="O1081" s="23"/>
      <c r="P1081" s="23"/>
      <c r="Q1081" s="23"/>
      <c r="R1081" s="23"/>
      <c r="S1081" s="28"/>
      <c r="T1081" s="28"/>
      <c r="U1081" s="24"/>
    </row>
    <row r="1082" spans="3:21" s="22" customFormat="1" x14ac:dyDescent="0.25">
      <c r="C1082" s="23"/>
      <c r="J1082" s="23"/>
      <c r="M1082" s="23"/>
      <c r="N1082" s="23"/>
      <c r="O1082" s="23"/>
      <c r="P1082" s="23"/>
      <c r="Q1082" s="23"/>
      <c r="R1082" s="23"/>
      <c r="S1082" s="28"/>
      <c r="T1082" s="28"/>
      <c r="U1082" s="24"/>
    </row>
    <row r="1083" spans="3:21" s="22" customFormat="1" x14ac:dyDescent="0.25">
      <c r="C1083" s="23"/>
      <c r="J1083" s="23"/>
      <c r="M1083" s="23"/>
      <c r="N1083" s="23"/>
      <c r="O1083" s="23"/>
      <c r="P1083" s="23"/>
      <c r="Q1083" s="23"/>
      <c r="R1083" s="23"/>
      <c r="S1083" s="28"/>
      <c r="T1083" s="28"/>
      <c r="U1083" s="24"/>
    </row>
    <row r="1084" spans="3:21" s="22" customFormat="1" x14ac:dyDescent="0.25">
      <c r="C1084" s="23"/>
      <c r="J1084" s="23"/>
      <c r="M1084" s="23"/>
      <c r="N1084" s="23"/>
      <c r="O1084" s="23"/>
      <c r="P1084" s="23"/>
      <c r="Q1084" s="23"/>
      <c r="R1084" s="23"/>
      <c r="S1084" s="28"/>
      <c r="T1084" s="28"/>
      <c r="U1084" s="24"/>
    </row>
    <row r="1085" spans="3:21" s="22" customFormat="1" x14ac:dyDescent="0.25">
      <c r="C1085" s="23"/>
      <c r="J1085" s="23"/>
      <c r="M1085" s="23"/>
      <c r="N1085" s="23"/>
      <c r="O1085" s="23"/>
      <c r="P1085" s="23"/>
      <c r="Q1085" s="23"/>
      <c r="R1085" s="23"/>
      <c r="S1085" s="28"/>
      <c r="T1085" s="28"/>
      <c r="U1085" s="24"/>
    </row>
    <row r="1086" spans="3:21" s="22" customFormat="1" x14ac:dyDescent="0.25">
      <c r="C1086" s="23"/>
      <c r="J1086" s="23"/>
      <c r="M1086" s="23"/>
      <c r="N1086" s="23"/>
      <c r="O1086" s="23"/>
      <c r="P1086" s="23"/>
      <c r="Q1086" s="23"/>
      <c r="R1086" s="23"/>
      <c r="S1086" s="28"/>
      <c r="T1086" s="28"/>
      <c r="U1086" s="24"/>
    </row>
    <row r="1087" spans="3:21" s="22" customFormat="1" x14ac:dyDescent="0.25">
      <c r="C1087" s="23"/>
      <c r="J1087" s="23"/>
      <c r="M1087" s="23"/>
      <c r="N1087" s="23"/>
      <c r="O1087" s="23"/>
      <c r="P1087" s="23"/>
      <c r="Q1087" s="23"/>
      <c r="R1087" s="23"/>
      <c r="S1087" s="28"/>
      <c r="T1087" s="28"/>
      <c r="U1087" s="24"/>
    </row>
    <row r="1088" spans="3:21" s="22" customFormat="1" x14ac:dyDescent="0.25">
      <c r="C1088" s="23"/>
      <c r="J1088" s="23"/>
      <c r="M1088" s="23"/>
      <c r="N1088" s="23"/>
      <c r="O1088" s="23"/>
      <c r="P1088" s="23"/>
      <c r="Q1088" s="23"/>
      <c r="R1088" s="23"/>
      <c r="S1088" s="28"/>
      <c r="T1088" s="28"/>
      <c r="U1088" s="24"/>
    </row>
    <row r="1089" spans="3:21" s="22" customFormat="1" x14ac:dyDescent="0.25">
      <c r="C1089" s="23"/>
      <c r="J1089" s="23"/>
      <c r="M1089" s="23"/>
      <c r="N1089" s="23"/>
      <c r="O1089" s="23"/>
      <c r="P1089" s="23"/>
      <c r="Q1089" s="23"/>
      <c r="R1089" s="23"/>
      <c r="S1089" s="28"/>
      <c r="T1089" s="28"/>
      <c r="U1089" s="24"/>
    </row>
    <row r="1090" spans="3:21" s="22" customFormat="1" x14ac:dyDescent="0.25">
      <c r="C1090" s="23"/>
      <c r="J1090" s="23"/>
      <c r="M1090" s="23"/>
      <c r="N1090" s="23"/>
      <c r="O1090" s="23"/>
      <c r="P1090" s="23"/>
      <c r="Q1090" s="23"/>
      <c r="R1090" s="23"/>
      <c r="S1090" s="28"/>
      <c r="T1090" s="28"/>
      <c r="U1090" s="24"/>
    </row>
    <row r="1091" spans="3:21" s="22" customFormat="1" x14ac:dyDescent="0.25">
      <c r="C1091" s="23"/>
      <c r="J1091" s="23"/>
      <c r="M1091" s="23"/>
      <c r="N1091" s="23"/>
      <c r="O1091" s="23"/>
      <c r="P1091" s="23"/>
      <c r="Q1091" s="23"/>
      <c r="R1091" s="23"/>
      <c r="S1091" s="28"/>
      <c r="T1091" s="28"/>
      <c r="U1091" s="24"/>
    </row>
    <row r="1092" spans="3:21" s="22" customFormat="1" x14ac:dyDescent="0.25">
      <c r="C1092" s="23"/>
      <c r="J1092" s="23"/>
      <c r="M1092" s="23"/>
      <c r="N1092" s="23"/>
      <c r="O1092" s="23"/>
      <c r="P1092" s="23"/>
      <c r="Q1092" s="23"/>
      <c r="R1092" s="23"/>
      <c r="S1092" s="28"/>
      <c r="T1092" s="28"/>
      <c r="U1092" s="24"/>
    </row>
    <row r="1093" spans="3:21" s="22" customFormat="1" x14ac:dyDescent="0.25">
      <c r="C1093" s="23"/>
      <c r="J1093" s="23"/>
      <c r="M1093" s="23"/>
      <c r="N1093" s="23"/>
      <c r="O1093" s="23"/>
      <c r="P1093" s="23"/>
      <c r="Q1093" s="23"/>
      <c r="R1093" s="23"/>
      <c r="S1093" s="28"/>
      <c r="T1093" s="28"/>
      <c r="U1093" s="24"/>
    </row>
    <row r="1094" spans="3:21" s="22" customFormat="1" x14ac:dyDescent="0.25">
      <c r="C1094" s="23"/>
      <c r="J1094" s="23"/>
      <c r="M1094" s="23"/>
      <c r="N1094" s="23"/>
      <c r="O1094" s="23"/>
      <c r="P1094" s="23"/>
      <c r="Q1094" s="23"/>
      <c r="R1094" s="23"/>
      <c r="S1094" s="28"/>
      <c r="T1094" s="28"/>
      <c r="U1094" s="24"/>
    </row>
    <row r="1095" spans="3:21" s="22" customFormat="1" x14ac:dyDescent="0.25">
      <c r="C1095" s="23"/>
      <c r="J1095" s="23"/>
      <c r="M1095" s="23"/>
      <c r="N1095" s="23"/>
      <c r="O1095" s="23"/>
      <c r="P1095" s="23"/>
      <c r="Q1095" s="23"/>
      <c r="R1095" s="23"/>
      <c r="S1095" s="28"/>
      <c r="T1095" s="28"/>
      <c r="U1095" s="24"/>
    </row>
    <row r="1096" spans="3:21" s="22" customFormat="1" x14ac:dyDescent="0.25">
      <c r="C1096" s="23"/>
      <c r="J1096" s="23"/>
      <c r="M1096" s="23"/>
      <c r="N1096" s="23"/>
      <c r="O1096" s="23"/>
      <c r="P1096" s="23"/>
      <c r="Q1096" s="23"/>
      <c r="R1096" s="23"/>
      <c r="S1096" s="28"/>
      <c r="T1096" s="28"/>
      <c r="U1096" s="24"/>
    </row>
    <row r="1097" spans="3:21" s="22" customFormat="1" x14ac:dyDescent="0.25">
      <c r="C1097" s="23"/>
      <c r="J1097" s="23"/>
      <c r="M1097" s="23"/>
      <c r="N1097" s="23"/>
      <c r="O1097" s="23"/>
      <c r="P1097" s="23"/>
      <c r="Q1097" s="23"/>
      <c r="R1097" s="23"/>
      <c r="S1097" s="28"/>
      <c r="T1097" s="28"/>
      <c r="U1097" s="24"/>
    </row>
    <row r="1098" spans="3:21" s="22" customFormat="1" x14ac:dyDescent="0.25">
      <c r="C1098" s="23"/>
      <c r="J1098" s="23"/>
      <c r="M1098" s="23"/>
      <c r="N1098" s="23"/>
      <c r="O1098" s="23"/>
      <c r="P1098" s="23"/>
      <c r="Q1098" s="23"/>
      <c r="R1098" s="23"/>
      <c r="S1098" s="28"/>
      <c r="T1098" s="28"/>
      <c r="U1098" s="24"/>
    </row>
    <row r="1099" spans="3:21" s="22" customFormat="1" x14ac:dyDescent="0.25">
      <c r="C1099" s="23"/>
      <c r="J1099" s="23"/>
      <c r="M1099" s="23"/>
      <c r="N1099" s="23"/>
      <c r="O1099" s="23"/>
      <c r="P1099" s="23"/>
      <c r="Q1099" s="23"/>
      <c r="R1099" s="23"/>
      <c r="S1099" s="28"/>
      <c r="T1099" s="28"/>
      <c r="U1099" s="24"/>
    </row>
    <row r="1100" spans="3:21" s="22" customFormat="1" x14ac:dyDescent="0.25">
      <c r="C1100" s="23"/>
      <c r="J1100" s="23"/>
      <c r="M1100" s="23"/>
      <c r="N1100" s="23"/>
      <c r="O1100" s="23"/>
      <c r="P1100" s="23"/>
      <c r="Q1100" s="23"/>
      <c r="R1100" s="23"/>
      <c r="S1100" s="28"/>
      <c r="T1100" s="28"/>
      <c r="U1100" s="24"/>
    </row>
    <row r="1101" spans="3:21" s="22" customFormat="1" x14ac:dyDescent="0.25">
      <c r="C1101" s="23"/>
      <c r="J1101" s="23"/>
      <c r="M1101" s="23"/>
      <c r="N1101" s="23"/>
      <c r="O1101" s="23"/>
      <c r="P1101" s="23"/>
      <c r="Q1101" s="23"/>
      <c r="R1101" s="23"/>
      <c r="S1101" s="28"/>
      <c r="T1101" s="28"/>
      <c r="U1101" s="24"/>
    </row>
    <row r="1102" spans="3:21" s="22" customFormat="1" x14ac:dyDescent="0.25">
      <c r="C1102" s="23"/>
      <c r="J1102" s="23"/>
      <c r="M1102" s="23"/>
      <c r="N1102" s="23"/>
      <c r="O1102" s="23"/>
      <c r="P1102" s="23"/>
      <c r="Q1102" s="23"/>
      <c r="R1102" s="23"/>
      <c r="S1102" s="28"/>
      <c r="T1102" s="28"/>
      <c r="U1102" s="24"/>
    </row>
    <row r="1103" spans="3:21" s="22" customFormat="1" x14ac:dyDescent="0.25">
      <c r="C1103" s="23"/>
      <c r="J1103" s="23"/>
      <c r="M1103" s="23"/>
      <c r="N1103" s="23"/>
      <c r="O1103" s="23"/>
      <c r="P1103" s="23"/>
      <c r="Q1103" s="23"/>
      <c r="R1103" s="23"/>
      <c r="S1103" s="28"/>
      <c r="T1103" s="28"/>
      <c r="U1103" s="24"/>
    </row>
    <row r="1104" spans="3:21" s="22" customFormat="1" x14ac:dyDescent="0.25">
      <c r="C1104" s="23"/>
      <c r="J1104" s="23"/>
      <c r="M1104" s="23"/>
      <c r="N1104" s="23"/>
      <c r="O1104" s="23"/>
      <c r="P1104" s="23"/>
      <c r="Q1104" s="23"/>
      <c r="R1104" s="23"/>
      <c r="S1104" s="28"/>
      <c r="T1104" s="28"/>
      <c r="U1104" s="24"/>
    </row>
    <row r="1105" spans="3:21" s="22" customFormat="1" x14ac:dyDescent="0.25">
      <c r="C1105" s="23"/>
      <c r="J1105" s="23"/>
      <c r="M1105" s="23"/>
      <c r="N1105" s="23"/>
      <c r="O1105" s="23"/>
      <c r="P1105" s="23"/>
      <c r="Q1105" s="23"/>
      <c r="R1105" s="23"/>
      <c r="S1105" s="28"/>
      <c r="T1105" s="28"/>
      <c r="U1105" s="24"/>
    </row>
    <row r="1106" spans="3:21" s="22" customFormat="1" x14ac:dyDescent="0.25">
      <c r="C1106" s="23"/>
      <c r="J1106" s="23"/>
      <c r="M1106" s="23"/>
      <c r="N1106" s="23"/>
      <c r="O1106" s="23"/>
      <c r="P1106" s="23"/>
      <c r="Q1106" s="23"/>
      <c r="R1106" s="23"/>
      <c r="S1106" s="28"/>
      <c r="T1106" s="28"/>
      <c r="U1106" s="24"/>
    </row>
    <row r="1107" spans="3:21" s="22" customFormat="1" x14ac:dyDescent="0.25">
      <c r="C1107" s="23"/>
      <c r="J1107" s="23"/>
      <c r="M1107" s="23"/>
      <c r="N1107" s="23"/>
      <c r="O1107" s="23"/>
      <c r="P1107" s="23"/>
      <c r="Q1107" s="23"/>
      <c r="R1107" s="23"/>
      <c r="S1107" s="28"/>
      <c r="T1107" s="28"/>
      <c r="U1107" s="24"/>
    </row>
    <row r="1108" spans="3:21" s="22" customFormat="1" x14ac:dyDescent="0.25">
      <c r="C1108" s="23"/>
      <c r="J1108" s="23"/>
      <c r="M1108" s="23"/>
      <c r="N1108" s="23"/>
      <c r="O1108" s="23"/>
      <c r="P1108" s="23"/>
      <c r="Q1108" s="23"/>
      <c r="R1108" s="23"/>
      <c r="S1108" s="28"/>
      <c r="T1108" s="28"/>
      <c r="U1108" s="24"/>
    </row>
    <row r="1109" spans="3:21" s="22" customFormat="1" x14ac:dyDescent="0.25">
      <c r="C1109" s="23"/>
      <c r="J1109" s="23"/>
      <c r="M1109" s="23"/>
      <c r="N1109" s="23"/>
      <c r="O1109" s="23"/>
      <c r="P1109" s="23"/>
      <c r="Q1109" s="23"/>
      <c r="R1109" s="23"/>
      <c r="S1109" s="28"/>
      <c r="T1109" s="28"/>
      <c r="U1109" s="24"/>
    </row>
    <row r="1110" spans="3:21" s="22" customFormat="1" x14ac:dyDescent="0.25">
      <c r="C1110" s="23"/>
      <c r="J1110" s="23"/>
      <c r="M1110" s="23"/>
      <c r="N1110" s="23"/>
      <c r="O1110" s="23"/>
      <c r="P1110" s="23"/>
      <c r="Q1110" s="23"/>
      <c r="R1110" s="23"/>
      <c r="S1110" s="28"/>
      <c r="T1110" s="28"/>
      <c r="U1110" s="24"/>
    </row>
    <row r="1111" spans="3:21" s="22" customFormat="1" x14ac:dyDescent="0.25">
      <c r="C1111" s="23"/>
      <c r="J1111" s="23"/>
      <c r="M1111" s="23"/>
      <c r="N1111" s="23"/>
      <c r="O1111" s="23"/>
      <c r="P1111" s="23"/>
      <c r="Q1111" s="23"/>
      <c r="R1111" s="23"/>
      <c r="S1111" s="28"/>
      <c r="T1111" s="28"/>
      <c r="U1111" s="24"/>
    </row>
    <row r="1112" spans="3:21" s="22" customFormat="1" x14ac:dyDescent="0.25">
      <c r="C1112" s="23"/>
      <c r="J1112" s="23"/>
      <c r="M1112" s="23"/>
      <c r="N1112" s="23"/>
      <c r="O1112" s="23"/>
      <c r="P1112" s="23"/>
      <c r="Q1112" s="23"/>
      <c r="R1112" s="23"/>
      <c r="S1112" s="28"/>
      <c r="T1112" s="28"/>
      <c r="U1112" s="24"/>
    </row>
    <row r="1113" spans="3:21" s="22" customFormat="1" x14ac:dyDescent="0.25">
      <c r="C1113" s="23"/>
      <c r="J1113" s="23"/>
      <c r="M1113" s="23"/>
      <c r="N1113" s="23"/>
      <c r="O1113" s="23"/>
      <c r="P1113" s="23"/>
      <c r="Q1113" s="23"/>
      <c r="R1113" s="23"/>
      <c r="S1113" s="28"/>
      <c r="T1113" s="28"/>
      <c r="U1113" s="24"/>
    </row>
    <row r="1114" spans="3:21" s="22" customFormat="1" x14ac:dyDescent="0.25">
      <c r="C1114" s="23"/>
      <c r="J1114" s="23"/>
      <c r="M1114" s="23"/>
      <c r="N1114" s="23"/>
      <c r="O1114" s="23"/>
      <c r="P1114" s="23"/>
      <c r="Q1114" s="23"/>
      <c r="R1114" s="23"/>
      <c r="S1114" s="28"/>
      <c r="T1114" s="28"/>
      <c r="U1114" s="24"/>
    </row>
    <row r="1115" spans="3:21" s="22" customFormat="1" x14ac:dyDescent="0.25">
      <c r="C1115" s="23"/>
      <c r="J1115" s="23"/>
      <c r="M1115" s="23"/>
      <c r="N1115" s="23"/>
      <c r="O1115" s="23"/>
      <c r="P1115" s="23"/>
      <c r="Q1115" s="23"/>
      <c r="R1115" s="23"/>
      <c r="S1115" s="28"/>
      <c r="T1115" s="28"/>
      <c r="U1115" s="24"/>
    </row>
    <row r="1116" spans="3:21" s="22" customFormat="1" x14ac:dyDescent="0.25">
      <c r="C1116" s="23"/>
      <c r="J1116" s="23"/>
      <c r="M1116" s="23"/>
      <c r="N1116" s="23"/>
      <c r="O1116" s="23"/>
      <c r="P1116" s="23"/>
      <c r="Q1116" s="23"/>
      <c r="R1116" s="23"/>
      <c r="S1116" s="28"/>
      <c r="T1116" s="28"/>
      <c r="U1116" s="24"/>
    </row>
    <row r="1117" spans="3:21" s="22" customFormat="1" x14ac:dyDescent="0.25">
      <c r="C1117" s="23"/>
      <c r="J1117" s="23"/>
      <c r="M1117" s="23"/>
      <c r="N1117" s="23"/>
      <c r="O1117" s="23"/>
      <c r="P1117" s="23"/>
      <c r="Q1117" s="23"/>
      <c r="R1117" s="23"/>
      <c r="S1117" s="28"/>
      <c r="T1117" s="28"/>
      <c r="U1117" s="24"/>
    </row>
    <row r="1118" spans="3:21" s="22" customFormat="1" x14ac:dyDescent="0.25">
      <c r="C1118" s="23"/>
      <c r="J1118" s="23"/>
      <c r="M1118" s="23"/>
      <c r="N1118" s="23"/>
      <c r="O1118" s="23"/>
      <c r="P1118" s="23"/>
      <c r="Q1118" s="23"/>
      <c r="R1118" s="23"/>
      <c r="S1118" s="28"/>
      <c r="T1118" s="28"/>
      <c r="U1118" s="24"/>
    </row>
    <row r="1119" spans="3:21" s="22" customFormat="1" x14ac:dyDescent="0.25">
      <c r="C1119" s="23"/>
      <c r="J1119" s="23"/>
      <c r="M1119" s="23"/>
      <c r="N1119" s="23"/>
      <c r="O1119" s="23"/>
      <c r="P1119" s="23"/>
      <c r="Q1119" s="23"/>
      <c r="R1119" s="23"/>
      <c r="S1119" s="28"/>
      <c r="T1119" s="28"/>
      <c r="U1119" s="24"/>
    </row>
    <row r="1120" spans="3:21" s="22" customFormat="1" x14ac:dyDescent="0.25">
      <c r="C1120" s="23"/>
      <c r="J1120" s="23"/>
      <c r="M1120" s="23"/>
      <c r="N1120" s="23"/>
      <c r="O1120" s="23"/>
      <c r="P1120" s="23"/>
      <c r="Q1120" s="23"/>
      <c r="R1120" s="23"/>
      <c r="S1120" s="28"/>
      <c r="T1120" s="28"/>
      <c r="U1120" s="24"/>
    </row>
    <row r="1121" spans="3:21" s="22" customFormat="1" x14ac:dyDescent="0.25">
      <c r="C1121" s="23"/>
      <c r="J1121" s="23"/>
      <c r="M1121" s="23"/>
      <c r="N1121" s="23"/>
      <c r="O1121" s="23"/>
      <c r="P1121" s="23"/>
      <c r="Q1121" s="23"/>
      <c r="R1121" s="23"/>
      <c r="S1121" s="28"/>
      <c r="T1121" s="28"/>
      <c r="U1121" s="24"/>
    </row>
    <row r="1122" spans="3:21" s="22" customFormat="1" x14ac:dyDescent="0.25">
      <c r="C1122" s="23"/>
      <c r="J1122" s="23"/>
      <c r="M1122" s="23"/>
      <c r="N1122" s="23"/>
      <c r="O1122" s="23"/>
      <c r="P1122" s="23"/>
      <c r="Q1122" s="23"/>
      <c r="R1122" s="23"/>
      <c r="S1122" s="28"/>
      <c r="T1122" s="28"/>
      <c r="U1122" s="24"/>
    </row>
    <row r="1123" spans="3:21" s="22" customFormat="1" x14ac:dyDescent="0.25">
      <c r="C1123" s="23"/>
      <c r="J1123" s="23"/>
      <c r="M1123" s="23"/>
      <c r="N1123" s="23"/>
      <c r="O1123" s="23"/>
      <c r="P1123" s="23"/>
      <c r="Q1123" s="23"/>
      <c r="R1123" s="23"/>
      <c r="S1123" s="28"/>
      <c r="T1123" s="28"/>
      <c r="U1123" s="24"/>
    </row>
    <row r="1124" spans="3:21" s="22" customFormat="1" x14ac:dyDescent="0.25">
      <c r="C1124" s="23"/>
      <c r="J1124" s="23"/>
      <c r="M1124" s="23"/>
      <c r="N1124" s="23"/>
      <c r="O1124" s="23"/>
      <c r="P1124" s="23"/>
      <c r="Q1124" s="23"/>
      <c r="R1124" s="23"/>
      <c r="S1124" s="28"/>
      <c r="T1124" s="28"/>
      <c r="U1124" s="24"/>
    </row>
    <row r="1125" spans="3:21" s="22" customFormat="1" x14ac:dyDescent="0.25">
      <c r="C1125" s="23"/>
      <c r="J1125" s="23"/>
      <c r="M1125" s="23"/>
      <c r="N1125" s="23"/>
      <c r="O1125" s="23"/>
      <c r="P1125" s="23"/>
      <c r="Q1125" s="23"/>
      <c r="R1125" s="23"/>
      <c r="S1125" s="28"/>
      <c r="T1125" s="28"/>
      <c r="U1125" s="24"/>
    </row>
    <row r="1126" spans="3:21" s="22" customFormat="1" x14ac:dyDescent="0.25">
      <c r="C1126" s="23"/>
      <c r="J1126" s="23"/>
      <c r="M1126" s="23"/>
      <c r="N1126" s="23"/>
      <c r="O1126" s="23"/>
      <c r="P1126" s="23"/>
      <c r="Q1126" s="23"/>
      <c r="R1126" s="23"/>
      <c r="S1126" s="28"/>
      <c r="T1126" s="28"/>
      <c r="U1126" s="24"/>
    </row>
    <row r="1127" spans="3:21" s="22" customFormat="1" x14ac:dyDescent="0.25">
      <c r="C1127" s="23"/>
      <c r="J1127" s="23"/>
      <c r="M1127" s="23"/>
      <c r="N1127" s="23"/>
      <c r="O1127" s="23"/>
      <c r="P1127" s="23"/>
      <c r="Q1127" s="23"/>
      <c r="R1127" s="23"/>
      <c r="S1127" s="28"/>
      <c r="T1127" s="28"/>
      <c r="U1127" s="24"/>
    </row>
    <row r="1128" spans="3:21" s="22" customFormat="1" x14ac:dyDescent="0.25">
      <c r="C1128" s="23"/>
      <c r="J1128" s="23"/>
      <c r="M1128" s="23"/>
      <c r="N1128" s="23"/>
      <c r="O1128" s="23"/>
      <c r="P1128" s="23"/>
      <c r="Q1128" s="23"/>
      <c r="R1128" s="23"/>
      <c r="S1128" s="28"/>
      <c r="T1128" s="28"/>
      <c r="U1128" s="24"/>
    </row>
    <row r="1129" spans="3:21" s="22" customFormat="1" x14ac:dyDescent="0.25">
      <c r="C1129" s="23"/>
      <c r="J1129" s="23"/>
      <c r="M1129" s="23"/>
      <c r="N1129" s="23"/>
      <c r="O1129" s="23"/>
      <c r="P1129" s="23"/>
      <c r="Q1129" s="23"/>
      <c r="R1129" s="23"/>
      <c r="S1129" s="28"/>
      <c r="T1129" s="28"/>
      <c r="U1129" s="24"/>
    </row>
    <row r="1130" spans="3:21" s="22" customFormat="1" x14ac:dyDescent="0.25">
      <c r="C1130" s="23"/>
      <c r="J1130" s="23"/>
      <c r="M1130" s="23"/>
      <c r="N1130" s="23"/>
      <c r="O1130" s="23"/>
      <c r="P1130" s="23"/>
      <c r="Q1130" s="23"/>
      <c r="R1130" s="23"/>
      <c r="S1130" s="28"/>
      <c r="T1130" s="28"/>
      <c r="U1130" s="24"/>
    </row>
    <row r="1131" spans="3:21" s="22" customFormat="1" x14ac:dyDescent="0.25">
      <c r="C1131" s="23"/>
      <c r="J1131" s="23"/>
      <c r="M1131" s="23"/>
      <c r="N1131" s="23"/>
      <c r="O1131" s="23"/>
      <c r="P1131" s="23"/>
      <c r="Q1131" s="23"/>
      <c r="R1131" s="23"/>
      <c r="S1131" s="28"/>
      <c r="T1131" s="28"/>
      <c r="U1131" s="24"/>
    </row>
    <row r="1132" spans="3:21" s="22" customFormat="1" x14ac:dyDescent="0.25">
      <c r="C1132" s="23"/>
      <c r="J1132" s="23"/>
      <c r="M1132" s="23"/>
      <c r="N1132" s="23"/>
      <c r="O1132" s="23"/>
      <c r="P1132" s="23"/>
      <c r="Q1132" s="23"/>
      <c r="R1132" s="23"/>
      <c r="S1132" s="28"/>
      <c r="T1132" s="28"/>
      <c r="U1132" s="24"/>
    </row>
    <row r="1133" spans="3:21" s="22" customFormat="1" x14ac:dyDescent="0.25">
      <c r="C1133" s="23"/>
      <c r="J1133" s="23"/>
      <c r="M1133" s="23"/>
      <c r="N1133" s="23"/>
      <c r="O1133" s="23"/>
      <c r="P1133" s="23"/>
      <c r="Q1133" s="23"/>
      <c r="R1133" s="23"/>
      <c r="S1133" s="28"/>
      <c r="T1133" s="28"/>
      <c r="U1133" s="24"/>
    </row>
    <row r="1134" spans="3:21" s="22" customFormat="1" x14ac:dyDescent="0.25">
      <c r="C1134" s="23"/>
      <c r="J1134" s="23"/>
      <c r="M1134" s="23"/>
      <c r="N1134" s="23"/>
      <c r="O1134" s="23"/>
      <c r="P1134" s="23"/>
      <c r="Q1134" s="23"/>
      <c r="R1134" s="23"/>
      <c r="S1134" s="28"/>
      <c r="T1134" s="28"/>
      <c r="U1134" s="24"/>
    </row>
    <row r="1135" spans="3:21" s="22" customFormat="1" x14ac:dyDescent="0.25">
      <c r="C1135" s="23"/>
      <c r="J1135" s="23"/>
      <c r="M1135" s="23"/>
      <c r="N1135" s="23"/>
      <c r="O1135" s="23"/>
      <c r="P1135" s="23"/>
      <c r="Q1135" s="23"/>
      <c r="R1135" s="23"/>
      <c r="S1135" s="28"/>
      <c r="T1135" s="28"/>
      <c r="U1135" s="24"/>
    </row>
    <row r="1136" spans="3:21" s="22" customFormat="1" x14ac:dyDescent="0.25">
      <c r="C1136" s="23"/>
      <c r="J1136" s="23"/>
      <c r="M1136" s="23"/>
      <c r="N1136" s="23"/>
      <c r="O1136" s="23"/>
      <c r="P1136" s="23"/>
      <c r="Q1136" s="23"/>
      <c r="R1136" s="23"/>
      <c r="S1136" s="28"/>
      <c r="T1136" s="28"/>
      <c r="U1136" s="24"/>
    </row>
    <row r="1137" spans="3:21" s="22" customFormat="1" x14ac:dyDescent="0.25">
      <c r="C1137" s="23"/>
      <c r="J1137" s="23"/>
      <c r="M1137" s="23"/>
      <c r="N1137" s="23"/>
      <c r="O1137" s="23"/>
      <c r="P1137" s="23"/>
      <c r="Q1137" s="23"/>
      <c r="R1137" s="23"/>
      <c r="S1137" s="28"/>
      <c r="T1137" s="28"/>
      <c r="U1137" s="24"/>
    </row>
    <row r="1138" spans="3:21" s="22" customFormat="1" x14ac:dyDescent="0.25">
      <c r="C1138" s="23"/>
      <c r="J1138" s="23"/>
      <c r="M1138" s="23"/>
      <c r="N1138" s="23"/>
      <c r="O1138" s="23"/>
      <c r="P1138" s="23"/>
      <c r="Q1138" s="23"/>
      <c r="R1138" s="23"/>
      <c r="S1138" s="28"/>
      <c r="T1138" s="28"/>
      <c r="U1138" s="24"/>
    </row>
    <row r="1139" spans="3:21" s="22" customFormat="1" x14ac:dyDescent="0.25">
      <c r="C1139" s="23"/>
      <c r="J1139" s="23"/>
      <c r="M1139" s="23"/>
      <c r="N1139" s="23"/>
      <c r="O1139" s="23"/>
      <c r="P1139" s="23"/>
      <c r="Q1139" s="23"/>
      <c r="R1139" s="23"/>
      <c r="S1139" s="28"/>
      <c r="T1139" s="28"/>
      <c r="U1139" s="24"/>
    </row>
    <row r="1140" spans="3:21" s="22" customFormat="1" x14ac:dyDescent="0.25">
      <c r="C1140" s="23"/>
      <c r="J1140" s="23"/>
      <c r="M1140" s="23"/>
      <c r="N1140" s="23"/>
      <c r="O1140" s="23"/>
      <c r="P1140" s="23"/>
      <c r="Q1140" s="23"/>
      <c r="R1140" s="23"/>
      <c r="S1140" s="28"/>
      <c r="T1140" s="28"/>
      <c r="U1140" s="24"/>
    </row>
    <row r="1141" spans="3:21" s="22" customFormat="1" x14ac:dyDescent="0.25">
      <c r="C1141" s="23"/>
      <c r="J1141" s="23"/>
      <c r="M1141" s="23"/>
      <c r="N1141" s="23"/>
      <c r="O1141" s="23"/>
      <c r="P1141" s="23"/>
      <c r="Q1141" s="23"/>
      <c r="R1141" s="23"/>
      <c r="S1141" s="28"/>
      <c r="T1141" s="28"/>
      <c r="U1141" s="24"/>
    </row>
    <row r="1142" spans="3:21" s="22" customFormat="1" x14ac:dyDescent="0.25">
      <c r="C1142" s="23"/>
      <c r="J1142" s="23"/>
      <c r="M1142" s="23"/>
      <c r="N1142" s="23"/>
      <c r="O1142" s="23"/>
      <c r="P1142" s="23"/>
      <c r="Q1142" s="23"/>
      <c r="R1142" s="23"/>
      <c r="S1142" s="28"/>
      <c r="T1142" s="28"/>
      <c r="U1142" s="24"/>
    </row>
    <row r="1143" spans="3:21" s="22" customFormat="1" x14ac:dyDescent="0.25">
      <c r="C1143" s="23"/>
      <c r="J1143" s="23"/>
      <c r="M1143" s="23"/>
      <c r="N1143" s="23"/>
      <c r="O1143" s="23"/>
      <c r="P1143" s="23"/>
      <c r="Q1143" s="23"/>
      <c r="R1143" s="23"/>
      <c r="S1143" s="28"/>
      <c r="T1143" s="28"/>
      <c r="U1143" s="24"/>
    </row>
    <row r="1144" spans="3:21" s="22" customFormat="1" x14ac:dyDescent="0.25">
      <c r="C1144" s="23"/>
      <c r="J1144" s="23"/>
      <c r="M1144" s="23"/>
      <c r="N1144" s="23"/>
      <c r="O1144" s="23"/>
      <c r="P1144" s="23"/>
      <c r="Q1144" s="23"/>
      <c r="R1144" s="23"/>
      <c r="S1144" s="28"/>
      <c r="T1144" s="28"/>
      <c r="U1144" s="24"/>
    </row>
    <row r="1145" spans="3:21" s="22" customFormat="1" x14ac:dyDescent="0.25">
      <c r="C1145" s="23"/>
      <c r="J1145" s="23"/>
      <c r="M1145" s="23"/>
      <c r="N1145" s="23"/>
      <c r="O1145" s="23"/>
      <c r="P1145" s="23"/>
      <c r="Q1145" s="23"/>
      <c r="R1145" s="23"/>
      <c r="S1145" s="28"/>
      <c r="T1145" s="28"/>
      <c r="U1145" s="24"/>
    </row>
    <row r="1146" spans="3:21" s="22" customFormat="1" x14ac:dyDescent="0.25">
      <c r="C1146" s="23"/>
      <c r="J1146" s="23"/>
      <c r="M1146" s="23"/>
      <c r="N1146" s="23"/>
      <c r="O1146" s="23"/>
      <c r="P1146" s="23"/>
      <c r="Q1146" s="23"/>
      <c r="R1146" s="23"/>
      <c r="S1146" s="28"/>
      <c r="T1146" s="28"/>
      <c r="U1146" s="24"/>
    </row>
    <row r="1147" spans="3:21" s="22" customFormat="1" x14ac:dyDescent="0.25">
      <c r="C1147" s="23"/>
      <c r="J1147" s="23"/>
      <c r="M1147" s="23"/>
      <c r="N1147" s="23"/>
      <c r="O1147" s="23"/>
      <c r="P1147" s="23"/>
      <c r="Q1147" s="23"/>
      <c r="R1147" s="23"/>
      <c r="S1147" s="28"/>
      <c r="T1147" s="28"/>
      <c r="U1147" s="24"/>
    </row>
    <row r="1148" spans="3:21" s="22" customFormat="1" x14ac:dyDescent="0.25">
      <c r="C1148" s="23"/>
      <c r="J1148" s="23"/>
      <c r="M1148" s="23"/>
      <c r="N1148" s="23"/>
      <c r="O1148" s="23"/>
      <c r="P1148" s="23"/>
      <c r="Q1148" s="23"/>
      <c r="R1148" s="23"/>
      <c r="S1148" s="28"/>
      <c r="T1148" s="28"/>
      <c r="U1148" s="24"/>
    </row>
    <row r="1149" spans="3:21" s="22" customFormat="1" x14ac:dyDescent="0.25">
      <c r="C1149" s="23"/>
      <c r="J1149" s="23"/>
      <c r="M1149" s="23"/>
      <c r="N1149" s="23"/>
      <c r="O1149" s="23"/>
      <c r="P1149" s="23"/>
      <c r="Q1149" s="23"/>
      <c r="R1149" s="23"/>
      <c r="S1149" s="28"/>
      <c r="T1149" s="28"/>
      <c r="U1149" s="24"/>
    </row>
    <row r="1150" spans="3:21" s="22" customFormat="1" x14ac:dyDescent="0.25">
      <c r="C1150" s="23"/>
      <c r="J1150" s="23"/>
      <c r="M1150" s="23"/>
      <c r="N1150" s="23"/>
      <c r="O1150" s="23"/>
      <c r="P1150" s="23"/>
      <c r="Q1150" s="23"/>
      <c r="R1150" s="23"/>
      <c r="S1150" s="28"/>
      <c r="T1150" s="28"/>
      <c r="U1150" s="24"/>
    </row>
    <row r="1151" spans="3:21" s="22" customFormat="1" x14ac:dyDescent="0.25">
      <c r="C1151" s="23"/>
      <c r="J1151" s="23"/>
      <c r="M1151" s="23"/>
      <c r="N1151" s="23"/>
      <c r="O1151" s="23"/>
      <c r="P1151" s="23"/>
      <c r="Q1151" s="23"/>
      <c r="R1151" s="23"/>
      <c r="S1151" s="28"/>
      <c r="T1151" s="28"/>
      <c r="U1151" s="24"/>
    </row>
    <row r="1152" spans="3:21" s="22" customFormat="1" x14ac:dyDescent="0.25">
      <c r="C1152" s="23"/>
      <c r="J1152" s="23"/>
      <c r="M1152" s="23"/>
      <c r="N1152" s="23"/>
      <c r="O1152" s="23"/>
      <c r="P1152" s="23"/>
      <c r="Q1152" s="23"/>
      <c r="R1152" s="23"/>
      <c r="S1152" s="28"/>
      <c r="T1152" s="28"/>
      <c r="U1152" s="24"/>
    </row>
    <row r="1153" spans="3:21" s="22" customFormat="1" x14ac:dyDescent="0.25">
      <c r="C1153" s="23"/>
      <c r="J1153" s="23"/>
      <c r="M1153" s="23"/>
      <c r="N1153" s="23"/>
      <c r="O1153" s="23"/>
      <c r="P1153" s="23"/>
      <c r="Q1153" s="23"/>
      <c r="R1153" s="23"/>
      <c r="S1153" s="28"/>
      <c r="T1153" s="28"/>
      <c r="U1153" s="24"/>
    </row>
    <row r="1154" spans="3:21" s="22" customFormat="1" x14ac:dyDescent="0.25">
      <c r="C1154" s="23"/>
      <c r="J1154" s="23"/>
      <c r="M1154" s="23"/>
      <c r="N1154" s="23"/>
      <c r="O1154" s="23"/>
      <c r="P1154" s="23"/>
      <c r="Q1154" s="23"/>
      <c r="R1154" s="23"/>
      <c r="S1154" s="28"/>
      <c r="T1154" s="28"/>
      <c r="U1154" s="24"/>
    </row>
    <row r="1155" spans="3:21" s="22" customFormat="1" x14ac:dyDescent="0.25">
      <c r="C1155" s="23"/>
      <c r="J1155" s="23"/>
      <c r="M1155" s="23"/>
      <c r="N1155" s="23"/>
      <c r="O1155" s="23"/>
      <c r="P1155" s="23"/>
      <c r="Q1155" s="23"/>
      <c r="R1155" s="23"/>
      <c r="S1155" s="28"/>
      <c r="T1155" s="28"/>
      <c r="U1155" s="24"/>
    </row>
    <row r="1156" spans="3:21" s="22" customFormat="1" x14ac:dyDescent="0.25">
      <c r="C1156" s="23"/>
      <c r="J1156" s="23"/>
      <c r="M1156" s="23"/>
      <c r="N1156" s="23"/>
      <c r="O1156" s="23"/>
      <c r="P1156" s="23"/>
      <c r="Q1156" s="23"/>
      <c r="R1156" s="23"/>
      <c r="S1156" s="28"/>
      <c r="T1156" s="28"/>
      <c r="U1156" s="24"/>
    </row>
    <row r="1157" spans="3:21" s="22" customFormat="1" x14ac:dyDescent="0.25">
      <c r="C1157" s="23"/>
      <c r="J1157" s="23"/>
      <c r="M1157" s="23"/>
      <c r="N1157" s="23"/>
      <c r="O1157" s="23"/>
      <c r="P1157" s="23"/>
      <c r="Q1157" s="23"/>
      <c r="R1157" s="23"/>
      <c r="S1157" s="28"/>
      <c r="T1157" s="28"/>
      <c r="U1157" s="24"/>
    </row>
    <row r="1158" spans="3:21" s="22" customFormat="1" x14ac:dyDescent="0.25">
      <c r="C1158" s="23"/>
      <c r="J1158" s="23"/>
      <c r="M1158" s="23"/>
      <c r="N1158" s="23"/>
      <c r="O1158" s="23"/>
      <c r="P1158" s="23"/>
      <c r="Q1158" s="23"/>
      <c r="R1158" s="23"/>
      <c r="S1158" s="28"/>
      <c r="T1158" s="28"/>
      <c r="U1158" s="24"/>
    </row>
    <row r="1159" spans="3:21" s="22" customFormat="1" x14ac:dyDescent="0.25">
      <c r="C1159" s="23"/>
      <c r="J1159" s="23"/>
      <c r="M1159" s="23"/>
      <c r="N1159" s="23"/>
      <c r="O1159" s="23"/>
      <c r="P1159" s="23"/>
      <c r="Q1159" s="23"/>
      <c r="R1159" s="23"/>
      <c r="S1159" s="28"/>
      <c r="T1159" s="28"/>
      <c r="U1159" s="24"/>
    </row>
    <row r="1160" spans="3:21" s="22" customFormat="1" x14ac:dyDescent="0.25">
      <c r="C1160" s="23"/>
      <c r="J1160" s="23"/>
      <c r="M1160" s="23"/>
      <c r="N1160" s="23"/>
      <c r="O1160" s="23"/>
      <c r="P1160" s="23"/>
      <c r="Q1160" s="23"/>
      <c r="R1160" s="23"/>
      <c r="S1160" s="28"/>
      <c r="T1160" s="28"/>
      <c r="U1160" s="24"/>
    </row>
    <row r="1161" spans="3:21" s="22" customFormat="1" x14ac:dyDescent="0.25">
      <c r="C1161" s="23"/>
      <c r="J1161" s="23"/>
      <c r="M1161" s="23"/>
      <c r="N1161" s="23"/>
      <c r="O1161" s="23"/>
      <c r="P1161" s="23"/>
      <c r="Q1161" s="23"/>
      <c r="R1161" s="23"/>
      <c r="S1161" s="28"/>
      <c r="T1161" s="28"/>
      <c r="U1161" s="24"/>
    </row>
    <row r="1162" spans="3:21" s="22" customFormat="1" x14ac:dyDescent="0.25">
      <c r="C1162" s="23"/>
      <c r="J1162" s="23"/>
      <c r="M1162" s="23"/>
      <c r="N1162" s="23"/>
      <c r="O1162" s="23"/>
      <c r="P1162" s="23"/>
      <c r="Q1162" s="23"/>
      <c r="R1162" s="23"/>
      <c r="S1162" s="28"/>
      <c r="T1162" s="28"/>
      <c r="U1162" s="24"/>
    </row>
    <row r="1163" spans="3:21" s="22" customFormat="1" x14ac:dyDescent="0.25">
      <c r="C1163" s="23"/>
      <c r="J1163" s="23"/>
      <c r="M1163" s="23"/>
      <c r="N1163" s="23"/>
      <c r="O1163" s="23"/>
      <c r="P1163" s="23"/>
      <c r="Q1163" s="23"/>
      <c r="R1163" s="23"/>
      <c r="S1163" s="28"/>
      <c r="T1163" s="28"/>
      <c r="U1163" s="24"/>
    </row>
    <row r="1164" spans="3:21" s="22" customFormat="1" x14ac:dyDescent="0.25">
      <c r="C1164" s="23"/>
      <c r="J1164" s="23"/>
      <c r="M1164" s="23"/>
      <c r="N1164" s="23"/>
      <c r="O1164" s="23"/>
      <c r="P1164" s="23"/>
      <c r="Q1164" s="23"/>
      <c r="R1164" s="23"/>
      <c r="S1164" s="28"/>
      <c r="T1164" s="28"/>
      <c r="U1164" s="24"/>
    </row>
    <row r="1165" spans="3:21" s="22" customFormat="1" x14ac:dyDescent="0.25">
      <c r="C1165" s="23"/>
      <c r="J1165" s="23"/>
      <c r="M1165" s="23"/>
      <c r="N1165" s="23"/>
      <c r="O1165" s="23"/>
      <c r="P1165" s="23"/>
      <c r="Q1165" s="23"/>
      <c r="R1165" s="23"/>
      <c r="S1165" s="28"/>
      <c r="T1165" s="28"/>
      <c r="U1165" s="24"/>
    </row>
    <row r="1166" spans="3:21" s="22" customFormat="1" x14ac:dyDescent="0.25">
      <c r="C1166" s="23"/>
      <c r="J1166" s="23"/>
      <c r="M1166" s="23"/>
      <c r="N1166" s="23"/>
      <c r="O1166" s="23"/>
      <c r="P1166" s="23"/>
      <c r="Q1166" s="23"/>
      <c r="R1166" s="23"/>
      <c r="S1166" s="28"/>
      <c r="T1166" s="28"/>
      <c r="U1166" s="24"/>
    </row>
    <row r="1167" spans="3:21" s="22" customFormat="1" x14ac:dyDescent="0.25">
      <c r="C1167" s="23"/>
      <c r="J1167" s="23"/>
      <c r="M1167" s="23"/>
      <c r="N1167" s="23"/>
      <c r="O1167" s="23"/>
      <c r="P1167" s="23"/>
      <c r="Q1167" s="23"/>
      <c r="R1167" s="23"/>
      <c r="S1167" s="28"/>
      <c r="T1167" s="28"/>
      <c r="U1167" s="24"/>
    </row>
    <row r="1168" spans="3:21" s="22" customFormat="1" x14ac:dyDescent="0.25">
      <c r="C1168" s="23"/>
      <c r="J1168" s="23"/>
      <c r="M1168" s="23"/>
      <c r="N1168" s="23"/>
      <c r="O1168" s="23"/>
      <c r="P1168" s="23"/>
      <c r="Q1168" s="23"/>
      <c r="R1168" s="23"/>
      <c r="S1168" s="28"/>
      <c r="T1168" s="28"/>
      <c r="U1168" s="24"/>
    </row>
    <row r="1169" spans="3:21" s="22" customFormat="1" x14ac:dyDescent="0.25">
      <c r="C1169" s="23"/>
      <c r="J1169" s="23"/>
      <c r="M1169" s="23"/>
      <c r="N1169" s="23"/>
      <c r="O1169" s="23"/>
      <c r="P1169" s="23"/>
      <c r="Q1169" s="23"/>
      <c r="R1169" s="23"/>
      <c r="S1169" s="28"/>
      <c r="T1169" s="28"/>
      <c r="U1169" s="24"/>
    </row>
    <row r="1170" spans="3:21" s="22" customFormat="1" x14ac:dyDescent="0.25">
      <c r="C1170" s="23"/>
      <c r="J1170" s="23"/>
      <c r="M1170" s="23"/>
      <c r="N1170" s="23"/>
      <c r="O1170" s="23"/>
      <c r="P1170" s="23"/>
      <c r="Q1170" s="23"/>
      <c r="R1170" s="23"/>
      <c r="S1170" s="28"/>
      <c r="T1170" s="28"/>
      <c r="U1170" s="24"/>
    </row>
    <row r="1171" spans="3:21" s="22" customFormat="1" x14ac:dyDescent="0.25">
      <c r="C1171" s="23"/>
      <c r="J1171" s="23"/>
      <c r="M1171" s="23"/>
      <c r="N1171" s="23"/>
      <c r="O1171" s="23"/>
      <c r="P1171" s="23"/>
      <c r="Q1171" s="23"/>
      <c r="R1171" s="23"/>
      <c r="S1171" s="28"/>
      <c r="T1171" s="28"/>
      <c r="U1171" s="24"/>
    </row>
    <row r="1172" spans="3:21" s="22" customFormat="1" x14ac:dyDescent="0.25">
      <c r="C1172" s="23"/>
      <c r="J1172" s="23"/>
      <c r="M1172" s="23"/>
      <c r="N1172" s="23"/>
      <c r="O1172" s="23"/>
      <c r="P1172" s="23"/>
      <c r="Q1172" s="23"/>
      <c r="R1172" s="23"/>
      <c r="S1172" s="28"/>
      <c r="T1172" s="28"/>
      <c r="U1172" s="24"/>
    </row>
    <row r="1173" spans="3:21" s="22" customFormat="1" x14ac:dyDescent="0.25">
      <c r="C1173" s="23"/>
      <c r="J1173" s="23"/>
      <c r="M1173" s="23"/>
      <c r="N1173" s="23"/>
      <c r="O1173" s="23"/>
      <c r="P1173" s="23"/>
      <c r="Q1173" s="23"/>
      <c r="R1173" s="23"/>
      <c r="S1173" s="28"/>
      <c r="T1173" s="28"/>
      <c r="U1173" s="24"/>
    </row>
    <row r="1174" spans="3:21" s="22" customFormat="1" x14ac:dyDescent="0.25">
      <c r="C1174" s="23"/>
      <c r="J1174" s="23"/>
      <c r="M1174" s="23"/>
      <c r="N1174" s="23"/>
      <c r="O1174" s="23"/>
      <c r="P1174" s="23"/>
      <c r="Q1174" s="23"/>
      <c r="R1174" s="23"/>
      <c r="S1174" s="28"/>
      <c r="T1174" s="28"/>
      <c r="U1174" s="24"/>
    </row>
    <row r="1175" spans="3:21" s="22" customFormat="1" x14ac:dyDescent="0.25">
      <c r="C1175" s="23"/>
      <c r="J1175" s="23"/>
      <c r="M1175" s="23"/>
      <c r="N1175" s="23"/>
      <c r="O1175" s="23"/>
      <c r="P1175" s="23"/>
      <c r="Q1175" s="23"/>
      <c r="R1175" s="23"/>
      <c r="S1175" s="28"/>
      <c r="T1175" s="28"/>
      <c r="U1175" s="24"/>
    </row>
    <row r="1176" spans="3:21" s="22" customFormat="1" x14ac:dyDescent="0.25">
      <c r="C1176" s="23"/>
      <c r="J1176" s="23"/>
      <c r="M1176" s="23"/>
      <c r="N1176" s="23"/>
      <c r="O1176" s="23"/>
      <c r="P1176" s="23"/>
      <c r="Q1176" s="23"/>
      <c r="R1176" s="23"/>
      <c r="S1176" s="28"/>
      <c r="T1176" s="28"/>
      <c r="U1176" s="24"/>
    </row>
    <row r="1177" spans="3:21" s="22" customFormat="1" x14ac:dyDescent="0.25">
      <c r="C1177" s="23"/>
      <c r="J1177" s="23"/>
      <c r="M1177" s="23"/>
      <c r="N1177" s="23"/>
      <c r="O1177" s="23"/>
      <c r="P1177" s="23"/>
      <c r="Q1177" s="23"/>
      <c r="R1177" s="23"/>
      <c r="S1177" s="28"/>
      <c r="T1177" s="28"/>
      <c r="U1177" s="24"/>
    </row>
    <row r="1178" spans="3:21" s="22" customFormat="1" x14ac:dyDescent="0.25">
      <c r="C1178" s="23"/>
      <c r="J1178" s="23"/>
      <c r="M1178" s="23"/>
      <c r="N1178" s="23"/>
      <c r="O1178" s="23"/>
      <c r="P1178" s="23"/>
      <c r="Q1178" s="23"/>
      <c r="R1178" s="23"/>
      <c r="S1178" s="28"/>
      <c r="T1178" s="28"/>
      <c r="U1178" s="24"/>
    </row>
    <row r="1179" spans="3:21" s="22" customFormat="1" x14ac:dyDescent="0.25">
      <c r="C1179" s="23"/>
      <c r="J1179" s="23"/>
      <c r="M1179" s="23"/>
      <c r="N1179" s="23"/>
      <c r="O1179" s="23"/>
      <c r="P1179" s="23"/>
      <c r="Q1179" s="23"/>
      <c r="R1179" s="23"/>
      <c r="S1179" s="28"/>
      <c r="T1179" s="28"/>
      <c r="U1179" s="24"/>
    </row>
    <row r="1180" spans="3:21" s="22" customFormat="1" x14ac:dyDescent="0.25">
      <c r="C1180" s="23"/>
      <c r="J1180" s="23"/>
      <c r="M1180" s="23"/>
      <c r="N1180" s="23"/>
      <c r="O1180" s="23"/>
      <c r="P1180" s="23"/>
      <c r="Q1180" s="23"/>
      <c r="R1180" s="23"/>
      <c r="S1180" s="28"/>
      <c r="T1180" s="28"/>
      <c r="U1180" s="24"/>
    </row>
    <row r="1181" spans="3:21" s="22" customFormat="1" x14ac:dyDescent="0.25">
      <c r="C1181" s="23"/>
      <c r="J1181" s="23"/>
      <c r="M1181" s="23"/>
      <c r="N1181" s="23"/>
      <c r="O1181" s="23"/>
      <c r="P1181" s="23"/>
      <c r="Q1181" s="23"/>
      <c r="R1181" s="23"/>
      <c r="S1181" s="28"/>
      <c r="T1181" s="28"/>
      <c r="U1181" s="24"/>
    </row>
    <row r="1182" spans="3:21" s="22" customFormat="1" x14ac:dyDescent="0.25">
      <c r="C1182" s="23"/>
      <c r="J1182" s="23"/>
      <c r="M1182" s="23"/>
      <c r="N1182" s="23"/>
      <c r="O1182" s="23"/>
      <c r="P1182" s="23"/>
      <c r="Q1182" s="23"/>
      <c r="R1182" s="23"/>
      <c r="S1182" s="28"/>
      <c r="T1182" s="28"/>
      <c r="U1182" s="24"/>
    </row>
    <row r="1183" spans="3:21" s="22" customFormat="1" x14ac:dyDescent="0.25">
      <c r="C1183" s="23"/>
      <c r="J1183" s="23"/>
      <c r="M1183" s="23"/>
      <c r="N1183" s="23"/>
      <c r="O1183" s="23"/>
      <c r="P1183" s="23"/>
      <c r="Q1183" s="23"/>
      <c r="R1183" s="23"/>
      <c r="S1183" s="28"/>
      <c r="T1183" s="28"/>
      <c r="U1183" s="24"/>
    </row>
    <row r="1184" spans="3:21" s="22" customFormat="1" x14ac:dyDescent="0.25">
      <c r="C1184" s="23"/>
      <c r="J1184" s="23"/>
      <c r="M1184" s="23"/>
      <c r="N1184" s="23"/>
      <c r="O1184" s="23"/>
      <c r="P1184" s="23"/>
      <c r="Q1184" s="23"/>
      <c r="R1184" s="23"/>
      <c r="S1184" s="28"/>
      <c r="T1184" s="28"/>
      <c r="U1184" s="24"/>
    </row>
    <row r="1185" spans="3:21" s="22" customFormat="1" x14ac:dyDescent="0.25">
      <c r="C1185" s="23"/>
      <c r="J1185" s="23"/>
      <c r="M1185" s="23"/>
      <c r="N1185" s="23"/>
      <c r="O1185" s="23"/>
      <c r="P1185" s="23"/>
      <c r="Q1185" s="23"/>
      <c r="R1185" s="23"/>
      <c r="S1185" s="28"/>
      <c r="T1185" s="28"/>
      <c r="U1185" s="24"/>
    </row>
    <row r="1186" spans="3:21" s="22" customFormat="1" x14ac:dyDescent="0.25">
      <c r="C1186" s="23"/>
      <c r="J1186" s="23"/>
      <c r="M1186" s="23"/>
      <c r="N1186" s="23"/>
      <c r="O1186" s="23"/>
      <c r="P1186" s="23"/>
      <c r="Q1186" s="23"/>
      <c r="R1186" s="23"/>
      <c r="S1186" s="28"/>
      <c r="T1186" s="28"/>
      <c r="U1186" s="24"/>
    </row>
    <row r="1187" spans="3:21" s="22" customFormat="1" x14ac:dyDescent="0.25">
      <c r="C1187" s="23"/>
      <c r="J1187" s="23"/>
      <c r="M1187" s="23"/>
      <c r="N1187" s="23"/>
      <c r="O1187" s="23"/>
      <c r="P1187" s="23"/>
      <c r="Q1187" s="23"/>
      <c r="R1187" s="23"/>
      <c r="S1187" s="28"/>
      <c r="T1187" s="28"/>
      <c r="U1187" s="24"/>
    </row>
    <row r="1188" spans="3:21" s="22" customFormat="1" x14ac:dyDescent="0.25">
      <c r="C1188" s="23"/>
      <c r="J1188" s="23"/>
      <c r="M1188" s="23"/>
      <c r="N1188" s="23"/>
      <c r="O1188" s="23"/>
      <c r="P1188" s="23"/>
      <c r="Q1188" s="23"/>
      <c r="R1188" s="23"/>
      <c r="S1188" s="28"/>
      <c r="T1188" s="28"/>
      <c r="U1188" s="24"/>
    </row>
    <row r="1189" spans="3:21" s="22" customFormat="1" x14ac:dyDescent="0.25">
      <c r="C1189" s="23"/>
      <c r="J1189" s="23"/>
      <c r="M1189" s="23"/>
      <c r="N1189" s="23"/>
      <c r="O1189" s="23"/>
      <c r="P1189" s="23"/>
      <c r="Q1189" s="23"/>
      <c r="R1189" s="23"/>
      <c r="S1189" s="28"/>
      <c r="T1189" s="28"/>
      <c r="U1189" s="24"/>
    </row>
    <row r="1190" spans="3:21" s="22" customFormat="1" x14ac:dyDescent="0.25">
      <c r="C1190" s="23"/>
      <c r="J1190" s="23"/>
      <c r="M1190" s="23"/>
      <c r="N1190" s="23"/>
      <c r="O1190" s="23"/>
      <c r="P1190" s="23"/>
      <c r="Q1190" s="23"/>
      <c r="R1190" s="23"/>
      <c r="S1190" s="28"/>
      <c r="T1190" s="28"/>
      <c r="U1190" s="24"/>
    </row>
    <row r="1191" spans="3:21" s="22" customFormat="1" x14ac:dyDescent="0.25">
      <c r="C1191" s="23"/>
      <c r="J1191" s="23"/>
      <c r="M1191" s="23"/>
      <c r="N1191" s="23"/>
      <c r="O1191" s="23"/>
      <c r="P1191" s="23"/>
      <c r="Q1191" s="23"/>
      <c r="R1191" s="23"/>
      <c r="S1191" s="28"/>
      <c r="T1191" s="28"/>
      <c r="U1191" s="24"/>
    </row>
    <row r="1192" spans="3:21" s="22" customFormat="1" x14ac:dyDescent="0.25">
      <c r="C1192" s="23"/>
      <c r="J1192" s="23"/>
      <c r="M1192" s="23"/>
      <c r="N1192" s="23"/>
      <c r="O1192" s="23"/>
      <c r="P1192" s="23"/>
      <c r="Q1192" s="23"/>
      <c r="R1192" s="23"/>
      <c r="S1192" s="28"/>
      <c r="T1192" s="28"/>
      <c r="U1192" s="24"/>
    </row>
    <row r="1193" spans="3:21" s="22" customFormat="1" x14ac:dyDescent="0.25">
      <c r="C1193" s="23"/>
      <c r="J1193" s="23"/>
      <c r="M1193" s="23"/>
      <c r="N1193" s="23"/>
      <c r="O1193" s="23"/>
      <c r="P1193" s="23"/>
      <c r="Q1193" s="23"/>
      <c r="R1193" s="23"/>
      <c r="S1193" s="28"/>
      <c r="T1193" s="28"/>
      <c r="U1193" s="24"/>
    </row>
    <row r="1194" spans="3:21" s="22" customFormat="1" x14ac:dyDescent="0.25">
      <c r="C1194" s="23"/>
      <c r="J1194" s="23"/>
      <c r="M1194" s="23"/>
      <c r="N1194" s="23"/>
      <c r="O1194" s="23"/>
      <c r="P1194" s="23"/>
      <c r="Q1194" s="23"/>
      <c r="R1194" s="23"/>
      <c r="S1194" s="28"/>
      <c r="T1194" s="28"/>
      <c r="U1194" s="24"/>
    </row>
    <row r="1195" spans="3:21" s="22" customFormat="1" x14ac:dyDescent="0.25">
      <c r="C1195" s="23"/>
      <c r="J1195" s="23"/>
      <c r="M1195" s="23"/>
      <c r="N1195" s="23"/>
      <c r="O1195" s="23"/>
      <c r="P1195" s="23"/>
      <c r="Q1195" s="23"/>
      <c r="R1195" s="23"/>
      <c r="S1195" s="28"/>
      <c r="T1195" s="28"/>
      <c r="U1195" s="24"/>
    </row>
    <row r="1196" spans="3:21" s="22" customFormat="1" x14ac:dyDescent="0.25">
      <c r="C1196" s="23"/>
      <c r="J1196" s="23"/>
      <c r="M1196" s="23"/>
      <c r="N1196" s="23"/>
      <c r="O1196" s="23"/>
      <c r="P1196" s="23"/>
      <c r="Q1196" s="23"/>
      <c r="R1196" s="23"/>
      <c r="S1196" s="28"/>
      <c r="T1196" s="28"/>
      <c r="U1196" s="24"/>
    </row>
    <row r="1197" spans="3:21" s="22" customFormat="1" x14ac:dyDescent="0.25">
      <c r="C1197" s="23"/>
      <c r="J1197" s="23"/>
      <c r="M1197" s="23"/>
      <c r="N1197" s="23"/>
      <c r="O1197" s="23"/>
      <c r="P1197" s="23"/>
      <c r="Q1197" s="23"/>
      <c r="R1197" s="23"/>
      <c r="S1197" s="28"/>
      <c r="T1197" s="28"/>
      <c r="U1197" s="24"/>
    </row>
    <row r="1198" spans="3:21" s="22" customFormat="1" x14ac:dyDescent="0.25">
      <c r="C1198" s="23"/>
      <c r="J1198" s="23"/>
      <c r="M1198" s="23"/>
      <c r="N1198" s="23"/>
      <c r="O1198" s="23"/>
      <c r="P1198" s="23"/>
      <c r="Q1198" s="23"/>
      <c r="R1198" s="23"/>
      <c r="S1198" s="28"/>
      <c r="T1198" s="28"/>
      <c r="U1198" s="24"/>
    </row>
    <row r="1199" spans="3:21" s="22" customFormat="1" x14ac:dyDescent="0.25">
      <c r="C1199" s="23"/>
      <c r="J1199" s="23"/>
      <c r="M1199" s="23"/>
      <c r="N1199" s="23"/>
      <c r="O1199" s="23"/>
      <c r="P1199" s="23"/>
      <c r="Q1199" s="23"/>
      <c r="R1199" s="23"/>
      <c r="S1199" s="28"/>
      <c r="T1199" s="28"/>
      <c r="U1199" s="24"/>
    </row>
    <row r="1200" spans="3:21" s="22" customFormat="1" x14ac:dyDescent="0.25">
      <c r="C1200" s="23"/>
      <c r="J1200" s="23"/>
      <c r="M1200" s="23"/>
      <c r="N1200" s="23"/>
      <c r="O1200" s="23"/>
      <c r="P1200" s="23"/>
      <c r="Q1200" s="23"/>
      <c r="R1200" s="23"/>
      <c r="S1200" s="28"/>
      <c r="T1200" s="28"/>
      <c r="U1200" s="24"/>
    </row>
    <row r="1201" spans="3:21" s="22" customFormat="1" x14ac:dyDescent="0.25">
      <c r="C1201" s="23"/>
      <c r="J1201" s="23"/>
      <c r="M1201" s="23"/>
      <c r="N1201" s="23"/>
      <c r="O1201" s="23"/>
      <c r="P1201" s="23"/>
      <c r="Q1201" s="23"/>
      <c r="R1201" s="23"/>
      <c r="S1201" s="28"/>
      <c r="T1201" s="28"/>
      <c r="U1201" s="24"/>
    </row>
    <row r="1202" spans="3:21" s="22" customFormat="1" x14ac:dyDescent="0.25">
      <c r="C1202" s="23"/>
      <c r="J1202" s="23"/>
      <c r="M1202" s="23"/>
      <c r="N1202" s="23"/>
      <c r="O1202" s="23"/>
      <c r="P1202" s="23"/>
      <c r="Q1202" s="23"/>
      <c r="R1202" s="23"/>
      <c r="S1202" s="28"/>
      <c r="T1202" s="28"/>
      <c r="U1202" s="24"/>
    </row>
    <row r="1203" spans="3:21" s="22" customFormat="1" x14ac:dyDescent="0.25">
      <c r="C1203" s="23"/>
      <c r="J1203" s="23"/>
      <c r="M1203" s="23"/>
      <c r="N1203" s="23"/>
      <c r="O1203" s="23"/>
      <c r="P1203" s="23"/>
      <c r="Q1203" s="23"/>
      <c r="R1203" s="23"/>
      <c r="S1203" s="28"/>
      <c r="T1203" s="28"/>
      <c r="U1203" s="24"/>
    </row>
    <row r="1204" spans="3:21" s="22" customFormat="1" x14ac:dyDescent="0.25">
      <c r="C1204" s="23"/>
      <c r="J1204" s="23"/>
      <c r="M1204" s="23"/>
      <c r="N1204" s="23"/>
      <c r="O1204" s="23"/>
      <c r="P1204" s="23"/>
      <c r="Q1204" s="23"/>
      <c r="R1204" s="23"/>
      <c r="S1204" s="28"/>
      <c r="T1204" s="28"/>
      <c r="U1204" s="24"/>
    </row>
    <row r="1205" spans="3:21" s="22" customFormat="1" x14ac:dyDescent="0.25">
      <c r="C1205" s="23"/>
      <c r="J1205" s="23"/>
      <c r="M1205" s="23"/>
      <c r="N1205" s="23"/>
      <c r="O1205" s="23"/>
      <c r="P1205" s="23"/>
      <c r="Q1205" s="23"/>
      <c r="R1205" s="23"/>
      <c r="S1205" s="28"/>
      <c r="T1205" s="28"/>
      <c r="U1205" s="24"/>
    </row>
    <row r="1206" spans="3:21" s="22" customFormat="1" x14ac:dyDescent="0.25">
      <c r="C1206" s="23"/>
      <c r="J1206" s="23"/>
      <c r="M1206" s="23"/>
      <c r="N1206" s="23"/>
      <c r="O1206" s="23"/>
      <c r="P1206" s="23"/>
      <c r="Q1206" s="23"/>
      <c r="R1206" s="23"/>
      <c r="S1206" s="28"/>
      <c r="T1206" s="28"/>
      <c r="U1206" s="24"/>
    </row>
    <row r="1207" spans="3:21" s="22" customFormat="1" x14ac:dyDescent="0.25">
      <c r="C1207" s="23"/>
      <c r="J1207" s="23"/>
      <c r="M1207" s="23"/>
      <c r="N1207" s="23"/>
      <c r="O1207" s="23"/>
      <c r="P1207" s="23"/>
      <c r="Q1207" s="23"/>
      <c r="R1207" s="23"/>
      <c r="S1207" s="28"/>
      <c r="T1207" s="28"/>
      <c r="U1207" s="24"/>
    </row>
    <row r="1208" spans="3:21" s="22" customFormat="1" x14ac:dyDescent="0.25">
      <c r="C1208" s="23"/>
      <c r="J1208" s="23"/>
      <c r="M1208" s="23"/>
      <c r="N1208" s="23"/>
      <c r="O1208" s="23"/>
      <c r="P1208" s="23"/>
      <c r="Q1208" s="23"/>
      <c r="R1208" s="23"/>
      <c r="S1208" s="28"/>
      <c r="T1208" s="28"/>
      <c r="U1208" s="24"/>
    </row>
    <row r="1209" spans="3:21" s="22" customFormat="1" x14ac:dyDescent="0.25">
      <c r="C1209" s="23"/>
      <c r="J1209" s="23"/>
      <c r="M1209" s="23"/>
      <c r="N1209" s="23"/>
      <c r="O1209" s="23"/>
      <c r="P1209" s="23"/>
      <c r="Q1209" s="23"/>
      <c r="R1209" s="23"/>
      <c r="S1209" s="28"/>
      <c r="T1209" s="28"/>
      <c r="U1209" s="24"/>
    </row>
    <row r="1210" spans="3:21" s="22" customFormat="1" x14ac:dyDescent="0.25">
      <c r="C1210" s="23"/>
      <c r="J1210" s="23"/>
      <c r="M1210" s="23"/>
      <c r="N1210" s="23"/>
      <c r="O1210" s="23"/>
      <c r="P1210" s="23"/>
      <c r="Q1210" s="23"/>
      <c r="R1210" s="23"/>
      <c r="S1210" s="28"/>
      <c r="T1210" s="28"/>
      <c r="U1210" s="24"/>
    </row>
    <row r="1211" spans="3:21" s="22" customFormat="1" x14ac:dyDescent="0.25">
      <c r="C1211" s="23"/>
      <c r="J1211" s="23"/>
      <c r="M1211" s="23"/>
      <c r="N1211" s="23"/>
      <c r="O1211" s="23"/>
      <c r="P1211" s="23"/>
      <c r="Q1211" s="23"/>
      <c r="R1211" s="23"/>
      <c r="S1211" s="28"/>
      <c r="T1211" s="28"/>
      <c r="U1211" s="24"/>
    </row>
    <row r="1212" spans="3:21" s="22" customFormat="1" x14ac:dyDescent="0.25">
      <c r="C1212" s="23"/>
      <c r="J1212" s="23"/>
      <c r="M1212" s="23"/>
      <c r="N1212" s="23"/>
      <c r="O1212" s="23"/>
      <c r="P1212" s="23"/>
      <c r="Q1212" s="23"/>
      <c r="R1212" s="23"/>
      <c r="S1212" s="28"/>
      <c r="T1212" s="28"/>
      <c r="U1212" s="24"/>
    </row>
    <row r="1213" spans="3:21" s="22" customFormat="1" x14ac:dyDescent="0.25">
      <c r="C1213" s="23"/>
      <c r="J1213" s="23"/>
      <c r="M1213" s="23"/>
      <c r="N1213" s="23"/>
      <c r="O1213" s="23"/>
      <c r="P1213" s="23"/>
      <c r="Q1213" s="23"/>
      <c r="R1213" s="23"/>
      <c r="S1213" s="28"/>
      <c r="T1213" s="28"/>
      <c r="U1213" s="24"/>
    </row>
    <row r="1214" spans="3:21" s="22" customFormat="1" x14ac:dyDescent="0.25">
      <c r="C1214" s="23"/>
      <c r="J1214" s="23"/>
      <c r="M1214" s="23"/>
      <c r="N1214" s="23"/>
      <c r="O1214" s="23"/>
      <c r="P1214" s="23"/>
      <c r="Q1214" s="23"/>
      <c r="R1214" s="23"/>
      <c r="S1214" s="28"/>
      <c r="T1214" s="28"/>
      <c r="U1214" s="24"/>
    </row>
    <row r="1215" spans="3:21" s="22" customFormat="1" x14ac:dyDescent="0.25">
      <c r="C1215" s="23"/>
      <c r="J1215" s="23"/>
      <c r="M1215" s="23"/>
      <c r="N1215" s="23"/>
      <c r="O1215" s="23"/>
      <c r="P1215" s="23"/>
      <c r="Q1215" s="23"/>
      <c r="R1215" s="23"/>
      <c r="S1215" s="28"/>
      <c r="T1215" s="28"/>
      <c r="U1215" s="24"/>
    </row>
    <row r="1216" spans="3:21" x14ac:dyDescent="0.25">
      <c r="S1216" s="29"/>
      <c r="T1216" s="29"/>
      <c r="U1216" s="21"/>
    </row>
  </sheetData>
  <autoFilter ref="A1:U533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торги 17.12.2021</vt:lpstr>
      <vt:lpstr>'торги 17.12.2021'!Заголовки_для_печати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K. Pirogov</dc:creator>
  <cp:lastModifiedBy>Легай Елена Сергеевна</cp:lastModifiedBy>
  <cp:lastPrinted>2021-10-13T12:30:36Z</cp:lastPrinted>
  <dcterms:created xsi:type="dcterms:W3CDTF">2021-01-20T14:10:34Z</dcterms:created>
  <dcterms:modified xsi:type="dcterms:W3CDTF">2021-11-24T10:52:28Z</dcterms:modified>
</cp:coreProperties>
</file>